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10" windowHeight="9890" activeTab="0"/>
  </bookViews>
  <sheets>
    <sheet name="参加申込み" sheetId="1" r:id="rId1"/>
  </sheets>
  <definedNames>
    <definedName name="_xlfn.IFERROR" hidden="1">#NAME?</definedName>
    <definedName name="_xlnm.Print_Area" localSheetId="0">'参加申込み'!$A$1:$T$116</definedName>
  </definedNames>
  <calcPr fullCalcOnLoad="1"/>
</workbook>
</file>

<file path=xl/sharedStrings.xml><?xml version="1.0" encoding="utf-8"?>
<sst xmlns="http://schemas.openxmlformats.org/spreadsheetml/2006/main" count="129" uniqueCount="100">
  <si>
    <r>
      <t>水色</t>
    </r>
    <r>
      <rPr>
        <b/>
        <sz val="11"/>
        <color indexed="8"/>
        <rFont val="ＭＳ Ｐゴシック"/>
        <family val="3"/>
      </rPr>
      <t>のところのみ入力してください。</t>
    </r>
  </si>
  <si>
    <t>所属名</t>
  </si>
  <si>
    <t>↓大会開催日</t>
  </si>
  <si>
    <t>元号</t>
  </si>
  <si>
    <t>年</t>
  </si>
  <si>
    <t>月</t>
  </si>
  <si>
    <t>日</t>
  </si>
  <si>
    <t>部門
番号</t>
  </si>
  <si>
    <t>部門名</t>
  </si>
  <si>
    <t>距離</t>
  </si>
  <si>
    <t>参加料</t>
  </si>
  <si>
    <t>学年</t>
  </si>
  <si>
    <t>大正</t>
  </si>
  <si>
    <t>元</t>
  </si>
  <si>
    <t>高校生男子の部（定時制を含む）</t>
  </si>
  <si>
    <t>男</t>
  </si>
  <si>
    <t>小学１年</t>
  </si>
  <si>
    <t>記載代表者氏名</t>
  </si>
  <si>
    <t>団体の場合のみ
記載してください</t>
  </si>
  <si>
    <t>振込口座</t>
  </si>
  <si>
    <t xml:space="preserve">　（郵便局から） </t>
  </si>
  <si>
    <t>昭和</t>
  </si>
  <si>
    <t>一般男子Ａの部（19～29歳）</t>
  </si>
  <si>
    <t>女</t>
  </si>
  <si>
    <t>小学２年</t>
  </si>
  <si>
    <t>連絡先電話</t>
  </si>
  <si>
    <t>平成</t>
  </si>
  <si>
    <t>一般男子Ｂの部（30・40歳代）</t>
  </si>
  <si>
    <t>小学３年</t>
  </si>
  <si>
    <t>緊急連絡先(携帯等)</t>
  </si>
  <si>
    <t>口座名義：道北陸上競技協会名寄支部</t>
  </si>
  <si>
    <t>小学４年</t>
  </si>
  <si>
    <t>参加料振込日（予定日）</t>
  </si>
  <si>
    <t>（銀行等から）</t>
  </si>
  <si>
    <t>中学生女子の部</t>
  </si>
  <si>
    <t>小学５年</t>
  </si>
  <si>
    <t>参加料計</t>
  </si>
  <si>
    <t>一般男子Ｃの部（50・60歳代）</t>
  </si>
  <si>
    <t>小学６年</t>
  </si>
  <si>
    <t>中学１年</t>
  </si>
  <si>
    <t>上の所属が自動的に入ります</t>
  </si>
  <si>
    <t>高校生女子の部（定時制を含む）</t>
  </si>
  <si>
    <t>中学２年</t>
  </si>
  <si>
    <t>入力しない</t>
  </si>
  <si>
    <t>所属が違う場合は上書きして下さい</t>
  </si>
  <si>
    <t>全角ひらがな入力</t>
  </si>
  <si>
    <t>リストから選択する</t>
  </si>
  <si>
    <t>年月日を半角入力</t>
  </si>
  <si>
    <t>半角</t>
  </si>
  <si>
    <t>一般女子Ａの部（19～29歳）</t>
  </si>
  <si>
    <t>中学３年</t>
  </si>
  <si>
    <t>↓</t>
  </si>
  <si>
    <t>一般女子Ｂの部（30・40歳代）</t>
  </si>
  <si>
    <t>高校１年</t>
  </si>
  <si>
    <t>部門番号</t>
  </si>
  <si>
    <t>氏名</t>
  </si>
  <si>
    <t>所属</t>
  </si>
  <si>
    <t>ふりがな</t>
  </si>
  <si>
    <t>参加部門</t>
  </si>
  <si>
    <t>生年月日</t>
  </si>
  <si>
    <t>年齢</t>
  </si>
  <si>
    <t>性別</t>
  </si>
  <si>
    <t>住所</t>
  </si>
  <si>
    <t>保護者氏名</t>
  </si>
  <si>
    <t>一般女子Ｃの部（50・60歳代）</t>
  </si>
  <si>
    <t>高校２年</t>
  </si>
  <si>
    <t>年号</t>
  </si>
  <si>
    <t>〒</t>
  </si>
  <si>
    <t>住　　　所　　１</t>
  </si>
  <si>
    <t>住　　　所　　２</t>
  </si>
  <si>
    <t>電話番号</t>
  </si>
  <si>
    <t>一般女子Ｄの部（７０歳以上）</t>
  </si>
  <si>
    <t>高校３年</t>
  </si>
  <si>
    <t>例</t>
  </si>
  <si>
    <t>名寄　太郎</t>
  </si>
  <si>
    <t>名寄東小学校</t>
  </si>
  <si>
    <t>なよろ　たろう</t>
  </si>
  <si>
    <t>096-0011</t>
  </si>
  <si>
    <t>名寄市東○条南○○丁目○－○</t>
  </si>
  <si>
    <t>○○アパート２０３号室</t>
  </si>
  <si>
    <t>01654-3-0000</t>
  </si>
  <si>
    <t>名寄　次郎</t>
  </si>
  <si>
    <t>小学５、６年生女子の部</t>
  </si>
  <si>
    <t>ゆうちょ銀行　二七九店　当座預金　００４９１５５</t>
  </si>
  <si>
    <t>ゆうちょ銀行　記号・番号　０２７７０－７－４９１５５</t>
  </si>
  <si>
    <t>第３５回名寄あかげらロードレース大会団体・個人インターネット用参加申込書</t>
  </si>
  <si>
    <t>中学生男子の部</t>
  </si>
  <si>
    <t>一般男子Ｄの部（７０歳以上）</t>
  </si>
  <si>
    <t>小学生男子の部</t>
  </si>
  <si>
    <t>小学生女子の部</t>
  </si>
  <si>
    <t>一般女子Ａの部（19～29歳）</t>
  </si>
  <si>
    <t>小学１、２年生男子の部</t>
  </si>
  <si>
    <t>小学３、４年生男子の部</t>
  </si>
  <si>
    <t>小学５、６年生男子の部</t>
  </si>
  <si>
    <t>幼児の部</t>
  </si>
  <si>
    <t>2ｋｍ　小学１、２年生男子の部</t>
  </si>
  <si>
    <t>小学１、２年生女子の部</t>
  </si>
  <si>
    <t>小学３、４年生女子の部</t>
  </si>
  <si>
    <t>オープンの部（表彰対象外、一般男女）</t>
  </si>
  <si>
    <t>オープンの部（表彰対象外、中学・高校男女）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</si>
</sst>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&quot;km&quot;"/>
    <numFmt numFmtId="179" formatCode="0&quot;km&quot;"/>
    <numFmt numFmtId="180" formatCode="0&quot;年&quot;"/>
    <numFmt numFmtId="181" formatCode="0&quot;月&quot;"/>
    <numFmt numFmtId="182" formatCode="0&quot;日&quot;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2" fillId="3" borderId="0" applyNumberFormat="0" applyBorder="0" applyAlignment="0" applyProtection="0"/>
    <xf numFmtId="0" fontId="14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7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0" fontId="0" fillId="4" borderId="13" xfId="0" applyNumberFormat="1" applyFill="1" applyBorder="1" applyAlignment="1">
      <alignment horizontal="center" vertical="center"/>
    </xf>
    <xf numFmtId="181" fontId="0" fillId="4" borderId="13" xfId="0" applyNumberFormat="1" applyFill="1" applyBorder="1" applyAlignment="1">
      <alignment horizontal="center" vertical="center"/>
    </xf>
    <xf numFmtId="182" fontId="0" fillId="4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180" fontId="0" fillId="4" borderId="11" xfId="0" applyNumberFormat="1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182" fontId="0" fillId="4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6" borderId="11" xfId="0" applyFill="1" applyBorder="1" applyAlignment="1">
      <alignment vertical="center" shrinkToFit="1"/>
    </xf>
    <xf numFmtId="180" fontId="0" fillId="4" borderId="10" xfId="0" applyNumberFormat="1" applyFill="1" applyBorder="1" applyAlignment="1">
      <alignment horizontal="center" vertical="center"/>
    </xf>
    <xf numFmtId="181" fontId="0" fillId="4" borderId="10" xfId="0" applyNumberFormat="1" applyFill="1" applyBorder="1" applyAlignment="1">
      <alignment horizontal="center" vertical="center"/>
    </xf>
    <xf numFmtId="182" fontId="0" fillId="4" borderId="18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6" borderId="17" xfId="0" applyFill="1" applyBorder="1" applyAlignment="1">
      <alignment vertical="center" shrinkToFit="1"/>
    </xf>
    <xf numFmtId="0" fontId="0" fillId="6" borderId="17" xfId="0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6" borderId="18" xfId="0" applyFill="1" applyBorder="1" applyAlignment="1">
      <alignment vertical="center" shrinkToFit="1"/>
    </xf>
    <xf numFmtId="0" fontId="0" fillId="6" borderId="18" xfId="0" applyFill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23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6"/>
  <sheetViews>
    <sheetView tabSelected="1" view="pageBreakPreview" zoomScale="85" zoomScaleNormal="85" zoomScaleSheetLayoutView="85" zoomScalePageLayoutView="0" workbookViewId="0" topLeftCell="A1">
      <selection activeCell="G16" sqref="G16"/>
    </sheetView>
  </sheetViews>
  <sheetFormatPr defaultColWidth="9.00390625" defaultRowHeight="13.5"/>
  <cols>
    <col min="1" max="1" width="4.50390625" style="0" bestFit="1" customWidth="1"/>
    <col min="4" max="4" width="13.25390625" style="0" customWidth="1"/>
    <col min="5" max="5" width="21.875" style="0" customWidth="1"/>
    <col min="6" max="6" width="16.875" style="0" bestFit="1" customWidth="1"/>
    <col min="7" max="7" width="21.375" style="0" bestFit="1" customWidth="1"/>
    <col min="8" max="8" width="8.375" style="0" bestFit="1" customWidth="1"/>
    <col min="9" max="9" width="5.25390625" style="0" bestFit="1" customWidth="1"/>
    <col min="10" max="12" width="5.375" style="0" bestFit="1" customWidth="1"/>
    <col min="13" max="14" width="5.375" style="0" customWidth="1"/>
    <col min="16" max="17" width="22.875" style="0" customWidth="1"/>
    <col min="18" max="18" width="13.875" style="0" bestFit="1" customWidth="1"/>
    <col min="19" max="19" width="14.125" style="0" customWidth="1"/>
    <col min="21" max="21" width="9.00390625" style="2" customWidth="1"/>
    <col min="22" max="22" width="17.875" style="62" bestFit="1" customWidth="1"/>
    <col min="23" max="23" width="5.25390625" style="63" bestFit="1" customWidth="1"/>
    <col min="24" max="25" width="3.50390625" style="63" bestFit="1" customWidth="1"/>
    <col min="26" max="26" width="3.50390625" style="64" bestFit="1" customWidth="1"/>
    <col min="27" max="27" width="9.00390625" style="64" customWidth="1"/>
    <col min="28" max="28" width="5.25390625" style="64" bestFit="1" customWidth="1"/>
    <col min="29" max="29" width="29.25390625" style="64" bestFit="1" customWidth="1"/>
    <col min="30" max="30" width="5.25390625" style="64" bestFit="1" customWidth="1"/>
    <col min="31" max="31" width="7.125" style="2" bestFit="1" customWidth="1"/>
    <col min="32" max="32" width="58.25390625" style="2" bestFit="1" customWidth="1"/>
    <col min="33" max="33" width="9.00390625" style="2" customWidth="1"/>
    <col min="34" max="34" width="9.00390625" style="3" customWidth="1"/>
    <col min="35" max="43" width="9.00390625" style="2" customWidth="1"/>
    <col min="44" max="56" width="9.00390625" style="4" customWidth="1"/>
  </cols>
  <sheetData>
    <row r="1" spans="1:15" ht="23.25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5" ht="12.75">
      <c r="A2" s="82" t="s">
        <v>0</v>
      </c>
      <c r="B2" s="82"/>
      <c r="C2" s="82"/>
      <c r="D2" s="82"/>
      <c r="E2" s="82"/>
    </row>
    <row r="3" spans="1:34" ht="21.75" customHeight="1">
      <c r="A3" s="76" t="s">
        <v>1</v>
      </c>
      <c r="B3" s="83"/>
      <c r="C3" s="84"/>
      <c r="D3" s="85"/>
      <c r="E3" s="85"/>
      <c r="F3" s="86"/>
      <c r="G3" s="5"/>
      <c r="H3" s="5"/>
      <c r="V3" s="65" t="s">
        <v>2</v>
      </c>
      <c r="W3" s="63" t="s">
        <v>3</v>
      </c>
      <c r="X3" s="63" t="s">
        <v>4</v>
      </c>
      <c r="Y3" s="63" t="s">
        <v>5</v>
      </c>
      <c r="Z3" s="63" t="s">
        <v>6</v>
      </c>
      <c r="AB3" s="66" t="s">
        <v>7</v>
      </c>
      <c r="AC3" s="63" t="s">
        <v>8</v>
      </c>
      <c r="AD3" s="63" t="s">
        <v>9</v>
      </c>
      <c r="AE3" s="3" t="s">
        <v>10</v>
      </c>
      <c r="AF3" s="3"/>
      <c r="AH3" s="3" t="s">
        <v>11</v>
      </c>
    </row>
    <row r="4" spans="1:34" ht="12.75">
      <c r="A4" s="6"/>
      <c r="B4" s="6"/>
      <c r="C4" s="6"/>
      <c r="D4" s="6"/>
      <c r="E4" s="6"/>
      <c r="F4" s="6"/>
      <c r="G4" s="6"/>
      <c r="H4" s="6"/>
      <c r="T4" s="6"/>
      <c r="V4" s="68">
        <v>43724</v>
      </c>
      <c r="W4" s="63" t="s">
        <v>12</v>
      </c>
      <c r="X4" s="63" t="s">
        <v>13</v>
      </c>
      <c r="Y4" s="63">
        <v>1</v>
      </c>
      <c r="Z4" s="63">
        <v>1</v>
      </c>
      <c r="AB4" s="69">
        <v>1</v>
      </c>
      <c r="AC4" s="70" t="s">
        <v>86</v>
      </c>
      <c r="AD4" s="69">
        <v>10</v>
      </c>
      <c r="AE4" s="69">
        <v>1500</v>
      </c>
      <c r="AF4" s="70" t="str">
        <f aca="true" t="shared" si="0" ref="AF4:AF33">AD4&amp;"ｋｍ　"&amp;AC4</f>
        <v>10ｋｍ　中学生男子の部</v>
      </c>
      <c r="AG4" s="2" t="s">
        <v>15</v>
      </c>
      <c r="AH4" s="3" t="s">
        <v>16</v>
      </c>
    </row>
    <row r="5" spans="1:34" ht="18" customHeight="1">
      <c r="A5" s="74" t="s">
        <v>17</v>
      </c>
      <c r="B5" s="74"/>
      <c r="C5" s="74"/>
      <c r="D5" s="77"/>
      <c r="E5" s="77"/>
      <c r="F5" s="87" t="s">
        <v>18</v>
      </c>
      <c r="G5" s="6"/>
      <c r="H5" s="6" t="s">
        <v>19</v>
      </c>
      <c r="J5" t="s">
        <v>20</v>
      </c>
      <c r="W5" s="63" t="s">
        <v>21</v>
      </c>
      <c r="X5" s="63">
        <v>2</v>
      </c>
      <c r="Y5" s="63">
        <v>2</v>
      </c>
      <c r="Z5" s="63">
        <v>2</v>
      </c>
      <c r="AB5" s="69">
        <v>2</v>
      </c>
      <c r="AC5" s="70" t="s">
        <v>14</v>
      </c>
      <c r="AD5" s="69">
        <v>10</v>
      </c>
      <c r="AE5" s="69">
        <v>1500</v>
      </c>
      <c r="AF5" s="70" t="str">
        <f t="shared" si="0"/>
        <v>10ｋｍ　高校生男子の部（定時制を含む）</v>
      </c>
      <c r="AG5" s="2" t="s">
        <v>23</v>
      </c>
      <c r="AH5" s="3" t="s">
        <v>24</v>
      </c>
    </row>
    <row r="6" spans="1:34" ht="18" customHeight="1">
      <c r="A6" s="74" t="s">
        <v>25</v>
      </c>
      <c r="B6" s="74"/>
      <c r="C6" s="74"/>
      <c r="D6" s="77"/>
      <c r="E6" s="77"/>
      <c r="F6" s="73"/>
      <c r="G6" s="6"/>
      <c r="H6" s="6"/>
      <c r="J6" s="67" t="s">
        <v>84</v>
      </c>
      <c r="W6" s="63" t="s">
        <v>26</v>
      </c>
      <c r="X6" s="63">
        <v>3</v>
      </c>
      <c r="Y6" s="63">
        <v>3</v>
      </c>
      <c r="Z6" s="63">
        <v>3</v>
      </c>
      <c r="AB6" s="69">
        <v>3</v>
      </c>
      <c r="AC6" s="70" t="s">
        <v>22</v>
      </c>
      <c r="AD6" s="69">
        <v>10</v>
      </c>
      <c r="AE6" s="69">
        <v>2500</v>
      </c>
      <c r="AF6" s="70" t="str">
        <f t="shared" si="0"/>
        <v>10ｋｍ　一般男子Ａの部（19～29歳）</v>
      </c>
      <c r="AH6" s="3" t="s">
        <v>28</v>
      </c>
    </row>
    <row r="7" spans="1:34" ht="18" customHeight="1">
      <c r="A7" s="74" t="s">
        <v>29</v>
      </c>
      <c r="B7" s="74"/>
      <c r="C7" s="74"/>
      <c r="D7" s="77"/>
      <c r="E7" s="77"/>
      <c r="F7" s="88"/>
      <c r="G7" s="6"/>
      <c r="H7" s="6"/>
      <c r="J7" t="s">
        <v>30</v>
      </c>
      <c r="X7" s="63">
        <v>4</v>
      </c>
      <c r="Y7" s="63">
        <v>4</v>
      </c>
      <c r="Z7" s="63">
        <v>4</v>
      </c>
      <c r="AB7" s="69">
        <v>4</v>
      </c>
      <c r="AC7" s="70" t="s">
        <v>27</v>
      </c>
      <c r="AD7" s="69">
        <v>10</v>
      </c>
      <c r="AE7" s="69">
        <v>2500</v>
      </c>
      <c r="AF7" s="70" t="str">
        <f t="shared" si="0"/>
        <v>10ｋｍ　一般男子Ｂの部（30・40歳代）</v>
      </c>
      <c r="AH7" s="3" t="s">
        <v>31</v>
      </c>
    </row>
    <row r="8" spans="1:34" ht="18" customHeight="1">
      <c r="A8" s="74" t="s">
        <v>32</v>
      </c>
      <c r="B8" s="74"/>
      <c r="C8" s="74"/>
      <c r="D8" s="77"/>
      <c r="E8" s="77"/>
      <c r="F8" s="6"/>
      <c r="G8" s="6"/>
      <c r="H8" s="6"/>
      <c r="J8" t="s">
        <v>33</v>
      </c>
      <c r="X8" s="63">
        <v>5</v>
      </c>
      <c r="Y8" s="63">
        <v>5</v>
      </c>
      <c r="Z8" s="63">
        <v>5</v>
      </c>
      <c r="AB8" s="69">
        <v>5</v>
      </c>
      <c r="AC8" s="70" t="s">
        <v>37</v>
      </c>
      <c r="AD8" s="69">
        <v>10</v>
      </c>
      <c r="AE8" s="69">
        <v>2500</v>
      </c>
      <c r="AF8" s="70" t="str">
        <f t="shared" si="0"/>
        <v>10ｋｍ　一般男子Ｃの部（50・60歳代）</v>
      </c>
      <c r="AH8" s="3" t="s">
        <v>35</v>
      </c>
    </row>
    <row r="9" spans="1:34" ht="18" customHeight="1">
      <c r="A9" s="74" t="s">
        <v>36</v>
      </c>
      <c r="B9" s="74"/>
      <c r="C9" s="74"/>
      <c r="D9" s="78">
        <f>SUM(T17:T116)</f>
        <v>0</v>
      </c>
      <c r="E9" s="79"/>
      <c r="F9" s="6"/>
      <c r="G9" s="6"/>
      <c r="H9" s="6"/>
      <c r="J9" s="59" t="s">
        <v>83</v>
      </c>
      <c r="X9" s="63">
        <v>6</v>
      </c>
      <c r="Y9" s="63">
        <v>6</v>
      </c>
      <c r="Z9" s="63">
        <v>6</v>
      </c>
      <c r="AB9" s="69">
        <v>6</v>
      </c>
      <c r="AC9" s="70" t="s">
        <v>87</v>
      </c>
      <c r="AD9" s="69">
        <v>10</v>
      </c>
      <c r="AE9" s="69">
        <v>2500</v>
      </c>
      <c r="AF9" s="70" t="str">
        <f t="shared" si="0"/>
        <v>10ｋｍ　一般男子Ｄの部（７０歳以上）</v>
      </c>
      <c r="AH9" s="3" t="s">
        <v>38</v>
      </c>
    </row>
    <row r="10" spans="1:34" ht="18" customHeight="1">
      <c r="A10" s="6"/>
      <c r="B10" s="6"/>
      <c r="C10" s="6"/>
      <c r="D10" s="6"/>
      <c r="E10" s="6"/>
      <c r="F10" s="6"/>
      <c r="G10" s="6"/>
      <c r="H10" s="6"/>
      <c r="J10" t="s">
        <v>30</v>
      </c>
      <c r="T10" s="6"/>
      <c r="X10" s="63">
        <v>7</v>
      </c>
      <c r="Y10" s="63">
        <v>7</v>
      </c>
      <c r="Z10" s="63">
        <v>7</v>
      </c>
      <c r="AB10" s="69">
        <v>7</v>
      </c>
      <c r="AC10" s="70" t="s">
        <v>34</v>
      </c>
      <c r="AD10" s="69">
        <v>10</v>
      </c>
      <c r="AE10" s="69">
        <v>1500</v>
      </c>
      <c r="AF10" s="70" t="str">
        <f t="shared" si="0"/>
        <v>10ｋｍ　中学生女子の部</v>
      </c>
      <c r="AH10" s="3" t="s">
        <v>39</v>
      </c>
    </row>
    <row r="11" spans="1:34" ht="12.75">
      <c r="A11" s="6"/>
      <c r="B11" s="6"/>
      <c r="C11" s="6"/>
      <c r="D11" s="6"/>
      <c r="E11" s="11" t="s">
        <v>40</v>
      </c>
      <c r="F11" s="6"/>
      <c r="G11" s="6"/>
      <c r="H11" s="6"/>
      <c r="T11" s="6"/>
      <c r="X11" s="63">
        <v>8</v>
      </c>
      <c r="Y11" s="63">
        <v>8</v>
      </c>
      <c r="Z11" s="63">
        <v>8</v>
      </c>
      <c r="AB11" s="69">
        <v>8</v>
      </c>
      <c r="AC11" s="70" t="s">
        <v>41</v>
      </c>
      <c r="AD11" s="69">
        <v>10</v>
      </c>
      <c r="AE11" s="69">
        <v>1500</v>
      </c>
      <c r="AF11" s="70" t="str">
        <f t="shared" si="0"/>
        <v>10ｋｍ　高校生女子の部（定時制を含む）</v>
      </c>
      <c r="AH11" s="3" t="s">
        <v>42</v>
      </c>
    </row>
    <row r="12" spans="1:56" s="1" customFormat="1" ht="12.75">
      <c r="A12" s="12"/>
      <c r="B12" s="80" t="s">
        <v>43</v>
      </c>
      <c r="C12" s="80"/>
      <c r="D12" s="11"/>
      <c r="E12" s="13" t="s">
        <v>44</v>
      </c>
      <c r="F12" s="11" t="s">
        <v>45</v>
      </c>
      <c r="G12" s="11" t="s">
        <v>46</v>
      </c>
      <c r="H12" s="13"/>
      <c r="I12" s="80" t="s">
        <v>47</v>
      </c>
      <c r="J12" s="80"/>
      <c r="K12" s="80"/>
      <c r="L12" s="80"/>
      <c r="M12" s="80"/>
      <c r="N12" s="11"/>
      <c r="O12" s="11" t="s">
        <v>48</v>
      </c>
      <c r="P12" s="11"/>
      <c r="Q12" s="11"/>
      <c r="R12" s="11" t="s">
        <v>48</v>
      </c>
      <c r="U12" s="47"/>
      <c r="V12" s="62"/>
      <c r="W12" s="63"/>
      <c r="X12" s="63">
        <v>9</v>
      </c>
      <c r="Y12" s="63">
        <v>9</v>
      </c>
      <c r="Z12" s="63">
        <v>9</v>
      </c>
      <c r="AA12" s="64"/>
      <c r="AB12" s="69">
        <v>9</v>
      </c>
      <c r="AC12" s="70" t="s">
        <v>49</v>
      </c>
      <c r="AD12" s="69">
        <v>10</v>
      </c>
      <c r="AE12" s="69">
        <v>2500</v>
      </c>
      <c r="AF12" s="70" t="str">
        <f t="shared" si="0"/>
        <v>10ｋｍ　一般女子Ａの部（19～29歳）</v>
      </c>
      <c r="AG12" s="2"/>
      <c r="AH12" s="3" t="s">
        <v>50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34" ht="12.75">
      <c r="A13" s="6"/>
      <c r="B13" s="14" t="s">
        <v>51</v>
      </c>
      <c r="C13" s="14" t="s">
        <v>51</v>
      </c>
      <c r="D13" s="14"/>
      <c r="E13" s="14" t="s">
        <v>51</v>
      </c>
      <c r="F13" s="14" t="s">
        <v>51</v>
      </c>
      <c r="G13" s="14" t="s">
        <v>51</v>
      </c>
      <c r="H13" s="14"/>
      <c r="I13" s="75" t="s">
        <v>51</v>
      </c>
      <c r="J13" s="75"/>
      <c r="K13" s="75"/>
      <c r="L13" s="75"/>
      <c r="M13" s="75"/>
      <c r="N13" s="14"/>
      <c r="O13" s="14" t="s">
        <v>51</v>
      </c>
      <c r="P13" s="14"/>
      <c r="Q13" s="14"/>
      <c r="R13" s="14" t="s">
        <v>51</v>
      </c>
      <c r="T13" s="14"/>
      <c r="X13" s="63">
        <v>10</v>
      </c>
      <c r="Y13" s="63">
        <v>10</v>
      </c>
      <c r="Z13" s="63">
        <v>10</v>
      </c>
      <c r="AB13" s="69">
        <v>10</v>
      </c>
      <c r="AC13" s="70" t="s">
        <v>52</v>
      </c>
      <c r="AD13" s="69">
        <v>10</v>
      </c>
      <c r="AE13" s="69">
        <v>2500</v>
      </c>
      <c r="AF13" s="70" t="str">
        <f t="shared" si="0"/>
        <v>10ｋｍ　一般女子Ｂの部（30・40歳代）</v>
      </c>
      <c r="AH13" s="3" t="s">
        <v>53</v>
      </c>
    </row>
    <row r="14" spans="1:34" ht="12.75">
      <c r="A14" s="72"/>
      <c r="B14" s="74" t="s">
        <v>54</v>
      </c>
      <c r="C14" s="74" t="s">
        <v>9</v>
      </c>
      <c r="D14" s="74" t="s">
        <v>55</v>
      </c>
      <c r="E14" s="74" t="s">
        <v>56</v>
      </c>
      <c r="F14" s="74" t="s">
        <v>57</v>
      </c>
      <c r="G14" s="74" t="s">
        <v>58</v>
      </c>
      <c r="H14" s="74" t="s">
        <v>11</v>
      </c>
      <c r="I14" s="74" t="s">
        <v>59</v>
      </c>
      <c r="J14" s="74"/>
      <c r="K14" s="74"/>
      <c r="L14" s="76"/>
      <c r="M14" s="74" t="s">
        <v>60</v>
      </c>
      <c r="N14" s="74" t="s">
        <v>61</v>
      </c>
      <c r="O14" s="74" t="s">
        <v>62</v>
      </c>
      <c r="P14" s="74"/>
      <c r="Q14" s="76"/>
      <c r="R14" s="76"/>
      <c r="S14" s="74" t="s">
        <v>63</v>
      </c>
      <c r="T14" s="74" t="s">
        <v>10</v>
      </c>
      <c r="X14" s="63">
        <v>11</v>
      </c>
      <c r="Y14" s="63">
        <v>11</v>
      </c>
      <c r="Z14" s="63">
        <v>11</v>
      </c>
      <c r="AB14" s="69">
        <v>11</v>
      </c>
      <c r="AC14" s="70" t="s">
        <v>64</v>
      </c>
      <c r="AD14" s="69">
        <v>10</v>
      </c>
      <c r="AE14" s="69">
        <v>2500</v>
      </c>
      <c r="AF14" s="70" t="str">
        <f t="shared" si="0"/>
        <v>10ｋｍ　一般女子Ｃの部（50・60歳代）</v>
      </c>
      <c r="AH14" s="3" t="s">
        <v>65</v>
      </c>
    </row>
    <row r="15" spans="1:34" ht="12.75">
      <c r="A15" s="73"/>
      <c r="B15" s="72"/>
      <c r="C15" s="72"/>
      <c r="D15" s="72"/>
      <c r="E15" s="72"/>
      <c r="F15" s="72"/>
      <c r="G15" s="72"/>
      <c r="H15" s="72"/>
      <c r="I15" s="28" t="s">
        <v>66</v>
      </c>
      <c r="J15" s="28" t="s">
        <v>4</v>
      </c>
      <c r="K15" s="28" t="s">
        <v>5</v>
      </c>
      <c r="L15" s="29" t="s">
        <v>6</v>
      </c>
      <c r="M15" s="72"/>
      <c r="N15" s="72"/>
      <c r="O15" s="30" t="s">
        <v>67</v>
      </c>
      <c r="P15" s="30" t="s">
        <v>68</v>
      </c>
      <c r="Q15" s="48" t="s">
        <v>69</v>
      </c>
      <c r="R15" s="48" t="s">
        <v>70</v>
      </c>
      <c r="S15" s="72"/>
      <c r="T15" s="72"/>
      <c r="X15" s="63">
        <v>12</v>
      </c>
      <c r="Y15" s="63">
        <v>12</v>
      </c>
      <c r="Z15" s="63">
        <v>12</v>
      </c>
      <c r="AB15" s="69">
        <v>12</v>
      </c>
      <c r="AC15" s="70" t="s">
        <v>71</v>
      </c>
      <c r="AD15" s="69">
        <v>10</v>
      </c>
      <c r="AE15" s="69">
        <v>2500</v>
      </c>
      <c r="AF15" s="70" t="str">
        <f t="shared" si="0"/>
        <v>10ｋｍ　一般女子Ｄの部（７０歳以上）</v>
      </c>
      <c r="AH15" s="3" t="s">
        <v>72</v>
      </c>
    </row>
    <row r="16" spans="1:32" ht="18.75" customHeight="1">
      <c r="A16" s="15" t="s">
        <v>73</v>
      </c>
      <c r="B16" s="16">
        <f>IF(G16="","",INDEX('参加申込み'!$AB$3:$AF$37,MATCH(G16,'参加申込み'!$AF$3:$AF$37,0),1))</f>
        <v>27</v>
      </c>
      <c r="C16" s="17">
        <f>IF(G16="","",INDEX('参加申込み'!$AB$3:$AF$37,MATCH(G16,'参加申込み'!$AF$3:$AF$37,0),3))</f>
        <v>2</v>
      </c>
      <c r="D16" s="18" t="s">
        <v>74</v>
      </c>
      <c r="E16" s="18" t="s">
        <v>75</v>
      </c>
      <c r="F16" s="18" t="s">
        <v>76</v>
      </c>
      <c r="G16" s="19" t="s">
        <v>95</v>
      </c>
      <c r="H16" s="20" t="s">
        <v>31</v>
      </c>
      <c r="I16" s="20" t="s">
        <v>26</v>
      </c>
      <c r="J16" s="31">
        <v>17</v>
      </c>
      <c r="K16" s="32">
        <v>5</v>
      </c>
      <c r="L16" s="33">
        <v>30</v>
      </c>
      <c r="M16" s="34">
        <f>_xlfn.IFERROR(DATEDIF(U16,'参加申込み'!$V$4,"Y"),"")</f>
        <v>14</v>
      </c>
      <c r="N16" s="20" t="s">
        <v>15</v>
      </c>
      <c r="O16" s="18" t="s">
        <v>77</v>
      </c>
      <c r="P16" s="35" t="s">
        <v>78</v>
      </c>
      <c r="Q16" s="49" t="s">
        <v>79</v>
      </c>
      <c r="R16" s="50" t="s">
        <v>80</v>
      </c>
      <c r="S16" s="51" t="s">
        <v>81</v>
      </c>
      <c r="T16" s="52">
        <f>IF(G16="","",INDEX('参加申込み'!$AB$3:$AF$37,MATCH(G16,'参加申込み'!$AF$3:$AF$37,0),4))</f>
        <v>1200</v>
      </c>
      <c r="U16" s="2">
        <f>VALUE(I16&amp;IF(J16="元",1,J16)&amp;"年"&amp;K16&amp;"月"&amp;L16&amp;"日")</f>
        <v>38502</v>
      </c>
      <c r="X16" s="63">
        <v>13</v>
      </c>
      <c r="Z16" s="63">
        <v>13</v>
      </c>
      <c r="AB16" s="69">
        <v>13</v>
      </c>
      <c r="AC16" s="71" t="s">
        <v>88</v>
      </c>
      <c r="AD16" s="69">
        <v>5</v>
      </c>
      <c r="AE16" s="69">
        <v>1200</v>
      </c>
      <c r="AF16" s="71" t="str">
        <f t="shared" si="0"/>
        <v>5ｋｍ　小学生男子の部</v>
      </c>
    </row>
    <row r="17" spans="1:32" ht="18.75" customHeight="1">
      <c r="A17" s="9">
        <v>1</v>
      </c>
      <c r="B17" s="9">
        <f>IF(G17="","",INDEX('参加申込み'!$AB$3:$AF$37,MATCH(G17,'参加申込み'!$AF$3:$AF$37,0),1))</f>
      </c>
      <c r="C17" s="60">
        <f>IF(G17="","",INDEX('参加申込み'!$AB$3:$AF$37,MATCH(G17,'参加申込み'!$AF$3:$AF$37,0),3))</f>
      </c>
      <c r="D17" s="21"/>
      <c r="E17" s="21"/>
      <c r="F17" s="22"/>
      <c r="G17" s="23"/>
      <c r="H17" s="24"/>
      <c r="I17" s="24"/>
      <c r="J17" s="36"/>
      <c r="K17" s="37"/>
      <c r="L17" s="38"/>
      <c r="M17" s="39">
        <f>_xlfn.IFERROR(DATEDIF(U17,'参加申込み'!$V$4,"Y"),"")</f>
      </c>
      <c r="N17" s="24"/>
      <c r="O17" s="40"/>
      <c r="P17" s="41"/>
      <c r="Q17" s="53"/>
      <c r="R17" s="54"/>
      <c r="S17" s="22"/>
      <c r="T17" s="55">
        <f>IF(G17="","",INDEX('参加申込み'!$AB$3:$AF$37,MATCH(G17,'参加申込み'!$AF$3:$AF$37,0),4))</f>
      </c>
      <c r="U17" s="2" t="str">
        <f aca="true" t="shared" si="1" ref="U17:U80">I17&amp;J17&amp;"年"&amp;K17&amp;"月"&amp;L17&amp;"日"</f>
        <v>年月日</v>
      </c>
      <c r="X17" s="63">
        <v>14</v>
      </c>
      <c r="Z17" s="63">
        <v>14</v>
      </c>
      <c r="AB17" s="69">
        <v>14</v>
      </c>
      <c r="AC17" s="70" t="s">
        <v>86</v>
      </c>
      <c r="AD17" s="69">
        <v>5</v>
      </c>
      <c r="AE17" s="69">
        <v>1500</v>
      </c>
      <c r="AF17" s="70" t="str">
        <f t="shared" si="0"/>
        <v>5ｋｍ　中学生男子の部</v>
      </c>
    </row>
    <row r="18" spans="1:32" ht="18.75" customHeight="1">
      <c r="A18" s="7">
        <v>2</v>
      </c>
      <c r="B18" s="7">
        <f>IF(G18="","",INDEX('参加申込み'!$AB$3:$AF$37,MATCH(G18,'参加申込み'!$AF$3:$AF$37,0),1))</f>
      </c>
      <c r="C18" s="61">
        <f>IF(G18="","",INDEX('参加申込み'!$AB$3:$AF$37,MATCH(G18,'参加申込み'!$AF$3:$AF$37,0),3))</f>
      </c>
      <c r="D18" s="25"/>
      <c r="E18" s="25"/>
      <c r="F18" s="8"/>
      <c r="G18" s="26"/>
      <c r="H18" s="27"/>
      <c r="I18" s="27"/>
      <c r="J18" s="42"/>
      <c r="K18" s="43"/>
      <c r="L18" s="44"/>
      <c r="M18" s="10">
        <f>_xlfn.IFERROR(DATEDIF(U18,'参加申込み'!$V$4,"Y"),"")</f>
      </c>
      <c r="N18" s="27"/>
      <c r="O18" s="45"/>
      <c r="P18" s="46"/>
      <c r="Q18" s="56"/>
      <c r="R18" s="57"/>
      <c r="S18" s="8"/>
      <c r="T18" s="58">
        <f>IF(G18="","",INDEX('参加申込み'!$AB$3:$AF$37,MATCH(G18,'参加申込み'!$AF$3:$AF$37,0),4))</f>
      </c>
      <c r="U18" s="2" t="str">
        <f t="shared" si="1"/>
        <v>年月日</v>
      </c>
      <c r="X18" s="63">
        <v>15</v>
      </c>
      <c r="Z18" s="63">
        <v>15</v>
      </c>
      <c r="AB18" s="69">
        <v>15</v>
      </c>
      <c r="AC18" s="70" t="s">
        <v>14</v>
      </c>
      <c r="AD18" s="69">
        <v>5</v>
      </c>
      <c r="AE18" s="69">
        <v>1500</v>
      </c>
      <c r="AF18" s="70" t="str">
        <f t="shared" si="0"/>
        <v>5ｋｍ　高校生男子の部（定時制を含む）</v>
      </c>
    </row>
    <row r="19" spans="1:32" ht="18.75" customHeight="1">
      <c r="A19" s="7">
        <v>3</v>
      </c>
      <c r="B19" s="7">
        <f>IF(G19="","",INDEX('参加申込み'!$AB$3:$AF$37,MATCH(G19,'参加申込み'!$AF$3:$AF$37,0),1))</f>
      </c>
      <c r="C19" s="61">
        <f>IF(G19="","",INDEX('参加申込み'!$AB$3:$AF$37,MATCH(G19,'参加申込み'!$AF$3:$AF$37,0),3))</f>
      </c>
      <c r="D19" s="25"/>
      <c r="E19" s="25">
        <f aca="true" t="shared" si="2" ref="E19:E81">IF(D19="","",IF($C$3="","",$C$3))</f>
      </c>
      <c r="F19" s="8"/>
      <c r="G19" s="26"/>
      <c r="H19" s="27"/>
      <c r="I19" s="27"/>
      <c r="J19" s="42"/>
      <c r="K19" s="43"/>
      <c r="L19" s="44"/>
      <c r="M19" s="10">
        <f>_xlfn.IFERROR(DATEDIF(U19,'参加申込み'!$V$4,"Y"),"")</f>
      </c>
      <c r="N19" s="27"/>
      <c r="O19" s="45"/>
      <c r="P19" s="46"/>
      <c r="Q19" s="56"/>
      <c r="R19" s="57"/>
      <c r="S19" s="8"/>
      <c r="T19" s="58">
        <f>IF(G19="","",INDEX('参加申込み'!$AB$3:$AF$37,MATCH(G19,'参加申込み'!$AF$3:$AF$37,0),4))</f>
      </c>
      <c r="U19" s="2" t="str">
        <f t="shared" si="1"/>
        <v>年月日</v>
      </c>
      <c r="X19" s="63">
        <v>16</v>
      </c>
      <c r="Z19" s="63">
        <v>16</v>
      </c>
      <c r="AB19" s="69">
        <v>16</v>
      </c>
      <c r="AC19" s="70" t="s">
        <v>22</v>
      </c>
      <c r="AD19" s="69">
        <v>5</v>
      </c>
      <c r="AE19" s="69">
        <v>2500</v>
      </c>
      <c r="AF19" s="70" t="str">
        <f t="shared" si="0"/>
        <v>5ｋｍ　一般男子Ａの部（19～29歳）</v>
      </c>
    </row>
    <row r="20" spans="1:32" ht="18.75" customHeight="1">
      <c r="A20" s="7">
        <v>4</v>
      </c>
      <c r="B20" s="7">
        <f>IF(G20="","",INDEX('参加申込み'!$AB$3:$AF$37,MATCH(G20,'参加申込み'!$AF$3:$AF$37,0),1))</f>
      </c>
      <c r="C20" s="61">
        <f>IF(G20="","",INDEX('参加申込み'!$AB$3:$AF$37,MATCH(G20,'参加申込み'!$AF$3:$AF$37,0),3))</f>
      </c>
      <c r="D20" s="25"/>
      <c r="E20" s="25">
        <f t="shared" si="2"/>
      </c>
      <c r="F20" s="8"/>
      <c r="G20" s="26"/>
      <c r="H20" s="27"/>
      <c r="I20" s="27"/>
      <c r="J20" s="42"/>
      <c r="K20" s="43"/>
      <c r="L20" s="44"/>
      <c r="M20" s="10">
        <f>_xlfn.IFERROR(DATEDIF(U20,'参加申込み'!$V$4,"Y"),"")</f>
      </c>
      <c r="N20" s="27"/>
      <c r="O20" s="45"/>
      <c r="P20" s="46"/>
      <c r="Q20" s="56"/>
      <c r="R20" s="57"/>
      <c r="S20" s="8"/>
      <c r="T20" s="58">
        <f>IF(G20="","",INDEX('参加申込み'!$AB$3:$AF$37,MATCH(G20,'参加申込み'!$AF$3:$AF$37,0),4))</f>
      </c>
      <c r="U20" s="2" t="str">
        <f t="shared" si="1"/>
        <v>年月日</v>
      </c>
      <c r="X20" s="63">
        <v>17</v>
      </c>
      <c r="Z20" s="63">
        <v>17</v>
      </c>
      <c r="AB20" s="69">
        <v>17</v>
      </c>
      <c r="AC20" s="70" t="s">
        <v>27</v>
      </c>
      <c r="AD20" s="69">
        <v>5</v>
      </c>
      <c r="AE20" s="69">
        <v>2500</v>
      </c>
      <c r="AF20" s="70" t="str">
        <f t="shared" si="0"/>
        <v>5ｋｍ　一般男子Ｂの部（30・40歳代）</v>
      </c>
    </row>
    <row r="21" spans="1:32" ht="18.75" customHeight="1">
      <c r="A21" s="7">
        <v>5</v>
      </c>
      <c r="B21" s="7">
        <f>IF(G21="","",INDEX('参加申込み'!$AB$3:$AF$37,MATCH(G21,'参加申込み'!$AF$3:$AF$37,0),1))</f>
      </c>
      <c r="C21" s="61">
        <f>IF(G21="","",INDEX('参加申込み'!$AB$3:$AF$37,MATCH(G21,'参加申込み'!$AF$3:$AF$37,0),3))</f>
      </c>
      <c r="D21" s="25"/>
      <c r="E21" s="25">
        <f t="shared" si="2"/>
      </c>
      <c r="F21" s="8"/>
      <c r="G21" s="26"/>
      <c r="H21" s="27"/>
      <c r="I21" s="27"/>
      <c r="J21" s="42"/>
      <c r="K21" s="43"/>
      <c r="L21" s="44"/>
      <c r="M21" s="10">
        <f>_xlfn.IFERROR(DATEDIF(U21,'参加申込み'!$V$4,"Y"),"")</f>
      </c>
      <c r="N21" s="27"/>
      <c r="O21" s="45"/>
      <c r="P21" s="46"/>
      <c r="Q21" s="56"/>
      <c r="R21" s="57"/>
      <c r="S21" s="8"/>
      <c r="T21" s="58">
        <f>IF(G21="","",INDEX('参加申込み'!$AB$3:$AF$37,MATCH(G21,'参加申込み'!$AF$3:$AF$37,0),4))</f>
      </c>
      <c r="U21" s="2" t="str">
        <f t="shared" si="1"/>
        <v>年月日</v>
      </c>
      <c r="X21" s="63">
        <v>18</v>
      </c>
      <c r="Z21" s="63">
        <v>18</v>
      </c>
      <c r="AB21" s="69">
        <v>18</v>
      </c>
      <c r="AC21" s="70" t="s">
        <v>37</v>
      </c>
      <c r="AD21" s="69">
        <v>5</v>
      </c>
      <c r="AE21" s="69">
        <v>2500</v>
      </c>
      <c r="AF21" s="70" t="str">
        <f t="shared" si="0"/>
        <v>5ｋｍ　一般男子Ｃの部（50・60歳代）</v>
      </c>
    </row>
    <row r="22" spans="1:32" ht="18.75" customHeight="1">
      <c r="A22" s="7">
        <v>6</v>
      </c>
      <c r="B22" s="7">
        <f>IF(G22="","",INDEX('参加申込み'!$AB$3:$AF$37,MATCH(G22,'参加申込み'!$AF$3:$AF$37,0),1))</f>
      </c>
      <c r="C22" s="61">
        <f>IF(G22="","",INDEX('参加申込み'!$AB$3:$AF$37,MATCH(G22,'参加申込み'!$AF$3:$AF$37,0),3))</f>
      </c>
      <c r="D22" s="25"/>
      <c r="E22" s="25">
        <f t="shared" si="2"/>
      </c>
      <c r="F22" s="8"/>
      <c r="G22" s="26"/>
      <c r="H22" s="27"/>
      <c r="I22" s="27"/>
      <c r="J22" s="42"/>
      <c r="K22" s="43"/>
      <c r="L22" s="44"/>
      <c r="M22" s="10">
        <f>_xlfn.IFERROR(DATEDIF(U22,'参加申込み'!$V$4,"Y"),"")</f>
      </c>
      <c r="N22" s="27"/>
      <c r="O22" s="45"/>
      <c r="P22" s="46"/>
      <c r="Q22" s="56"/>
      <c r="R22" s="57"/>
      <c r="S22" s="8"/>
      <c r="T22" s="58">
        <f>IF(G22="","",INDEX('参加申込み'!$AB$3:$AF$37,MATCH(G22,'参加申込み'!$AF$3:$AF$37,0),4))</f>
      </c>
      <c r="U22" s="2" t="str">
        <f t="shared" si="1"/>
        <v>年月日</v>
      </c>
      <c r="X22" s="63">
        <v>19</v>
      </c>
      <c r="Z22" s="63">
        <v>19</v>
      </c>
      <c r="AB22" s="69">
        <v>19</v>
      </c>
      <c r="AC22" s="70" t="s">
        <v>87</v>
      </c>
      <c r="AD22" s="69">
        <v>5</v>
      </c>
      <c r="AE22" s="69">
        <v>2500</v>
      </c>
      <c r="AF22" s="70" t="str">
        <f t="shared" si="0"/>
        <v>5ｋｍ　一般男子Ｄの部（７０歳以上）</v>
      </c>
    </row>
    <row r="23" spans="1:32" ht="18.75" customHeight="1">
      <c r="A23" s="7">
        <v>7</v>
      </c>
      <c r="B23" s="7">
        <f>IF(G23="","",INDEX('参加申込み'!$AB$3:$AF$37,MATCH(G23,'参加申込み'!$AF$3:$AF$37,0),1))</f>
      </c>
      <c r="C23" s="61">
        <f>IF(G23="","",INDEX('参加申込み'!$AB$3:$AF$37,MATCH(G23,'参加申込み'!$AF$3:$AF$37,0),3))</f>
      </c>
      <c r="D23" s="25"/>
      <c r="E23" s="25">
        <f t="shared" si="2"/>
      </c>
      <c r="F23" s="8"/>
      <c r="G23" s="26"/>
      <c r="H23" s="27"/>
      <c r="I23" s="27"/>
      <c r="J23" s="42"/>
      <c r="K23" s="43"/>
      <c r="L23" s="44"/>
      <c r="M23" s="10">
        <f>_xlfn.IFERROR(DATEDIF(U23,'参加申込み'!$V$4,"Y"),"")</f>
      </c>
      <c r="N23" s="27"/>
      <c r="O23" s="45"/>
      <c r="P23" s="46"/>
      <c r="Q23" s="56"/>
      <c r="R23" s="57"/>
      <c r="S23" s="8"/>
      <c r="T23" s="58">
        <f>IF(G23="","",INDEX('参加申込み'!$AB$3:$AF$37,MATCH(G23,'参加申込み'!$AF$3:$AF$37,0),4))</f>
      </c>
      <c r="U23" s="2" t="str">
        <f t="shared" si="1"/>
        <v>年月日</v>
      </c>
      <c r="X23" s="63">
        <v>20</v>
      </c>
      <c r="Z23" s="63">
        <v>20</v>
      </c>
      <c r="AB23" s="69">
        <v>20</v>
      </c>
      <c r="AC23" s="71" t="s">
        <v>89</v>
      </c>
      <c r="AD23" s="69">
        <v>5</v>
      </c>
      <c r="AE23" s="69">
        <v>1200</v>
      </c>
      <c r="AF23" s="71" t="str">
        <f>AD23&amp;"ｋｍ　"&amp;AC23</f>
        <v>5ｋｍ　小学生女子の部</v>
      </c>
    </row>
    <row r="24" spans="1:32" ht="18.75" customHeight="1">
      <c r="A24" s="7">
        <v>8</v>
      </c>
      <c r="B24" s="7">
        <f>IF(G24="","",INDEX('参加申込み'!$AB$3:$AF$37,MATCH(G24,'参加申込み'!$AF$3:$AF$37,0),1))</f>
      </c>
      <c r="C24" s="61">
        <f>IF(G24="","",INDEX('参加申込み'!$AB$3:$AF$37,MATCH(G24,'参加申込み'!$AF$3:$AF$37,0),3))</f>
      </c>
      <c r="D24" s="25"/>
      <c r="E24" s="25">
        <f t="shared" si="2"/>
      </c>
      <c r="F24" s="8"/>
      <c r="G24" s="26"/>
      <c r="H24" s="27"/>
      <c r="I24" s="27"/>
      <c r="J24" s="42"/>
      <c r="K24" s="43"/>
      <c r="L24" s="44"/>
      <c r="M24" s="10">
        <f>_xlfn.IFERROR(DATEDIF(U24,'参加申込み'!$V$4,"Y"),"")</f>
      </c>
      <c r="N24" s="27"/>
      <c r="O24" s="45"/>
      <c r="P24" s="46"/>
      <c r="Q24" s="56"/>
      <c r="R24" s="57"/>
      <c r="S24" s="8"/>
      <c r="T24" s="58">
        <f>IF(G24="","",INDEX('参加申込み'!$AB$3:$AF$37,MATCH(G24,'参加申込み'!$AF$3:$AF$37,0),4))</f>
      </c>
      <c r="U24" s="2" t="str">
        <f t="shared" si="1"/>
        <v>年月日</v>
      </c>
      <c r="X24" s="63">
        <v>21</v>
      </c>
      <c r="Z24" s="63">
        <v>21</v>
      </c>
      <c r="AB24" s="69">
        <v>21</v>
      </c>
      <c r="AC24" s="71" t="s">
        <v>34</v>
      </c>
      <c r="AD24" s="69">
        <v>5</v>
      </c>
      <c r="AE24" s="69">
        <v>1500</v>
      </c>
      <c r="AF24" s="70" t="str">
        <f t="shared" si="0"/>
        <v>5ｋｍ　中学生女子の部</v>
      </c>
    </row>
    <row r="25" spans="1:32" ht="18.75" customHeight="1">
      <c r="A25" s="7">
        <v>9</v>
      </c>
      <c r="B25" s="7">
        <f>IF(G25="","",INDEX('参加申込み'!$AB$3:$AF$37,MATCH(G25,'参加申込み'!$AF$3:$AF$37,0),1))</f>
      </c>
      <c r="C25" s="61">
        <f>IF(G25="","",INDEX('参加申込み'!$AB$3:$AF$37,MATCH(G25,'参加申込み'!$AF$3:$AF$37,0),3))</f>
      </c>
      <c r="D25" s="25"/>
      <c r="E25" s="25">
        <f t="shared" si="2"/>
      </c>
      <c r="F25" s="8"/>
      <c r="G25" s="26"/>
      <c r="H25" s="27"/>
      <c r="I25" s="27"/>
      <c r="J25" s="42"/>
      <c r="K25" s="43"/>
      <c r="L25" s="44"/>
      <c r="M25" s="10">
        <f>_xlfn.IFERROR(DATEDIF(U25,'参加申込み'!$V$4,"Y"),"")</f>
      </c>
      <c r="N25" s="27"/>
      <c r="O25" s="45"/>
      <c r="P25" s="46"/>
      <c r="Q25" s="56"/>
      <c r="R25" s="57"/>
      <c r="S25" s="8"/>
      <c r="T25" s="58">
        <f>IF(G25="","",INDEX('参加申込み'!$AB$3:$AF$37,MATCH(G25,'参加申込み'!$AF$3:$AF$37,0),4))</f>
      </c>
      <c r="U25" s="2" t="str">
        <f t="shared" si="1"/>
        <v>年月日</v>
      </c>
      <c r="X25" s="63">
        <v>22</v>
      </c>
      <c r="Z25" s="63">
        <v>22</v>
      </c>
      <c r="AB25" s="69">
        <v>22</v>
      </c>
      <c r="AC25" s="71" t="s">
        <v>41</v>
      </c>
      <c r="AD25" s="69">
        <v>5</v>
      </c>
      <c r="AE25" s="69">
        <v>1500</v>
      </c>
      <c r="AF25" s="70" t="str">
        <f t="shared" si="0"/>
        <v>5ｋｍ　高校生女子の部（定時制を含む）</v>
      </c>
    </row>
    <row r="26" spans="1:32" ht="18.75" customHeight="1">
      <c r="A26" s="7">
        <v>10</v>
      </c>
      <c r="B26" s="7">
        <f>IF(G26="","",INDEX('参加申込み'!$AB$3:$AF$37,MATCH(G26,'参加申込み'!$AF$3:$AF$37,0),1))</f>
      </c>
      <c r="C26" s="61">
        <f>IF(G26="","",INDEX('参加申込み'!$AB$3:$AF$37,MATCH(G26,'参加申込み'!$AF$3:$AF$37,0),3))</f>
      </c>
      <c r="D26" s="25"/>
      <c r="E26" s="25">
        <f t="shared" si="2"/>
      </c>
      <c r="F26" s="8"/>
      <c r="G26" s="26"/>
      <c r="H26" s="27"/>
      <c r="I26" s="27"/>
      <c r="J26" s="42"/>
      <c r="K26" s="43"/>
      <c r="L26" s="44"/>
      <c r="M26" s="10">
        <f>_xlfn.IFERROR(DATEDIF(U26,'参加申込み'!$V$4,"Y"),"")</f>
      </c>
      <c r="N26" s="27"/>
      <c r="O26" s="45"/>
      <c r="P26" s="46"/>
      <c r="Q26" s="56"/>
      <c r="R26" s="57"/>
      <c r="S26" s="8"/>
      <c r="T26" s="58">
        <f>IF(G26="","",INDEX('参加申込み'!$AB$3:$AF$37,MATCH(G26,'参加申込み'!$AF$3:$AF$37,0),4))</f>
      </c>
      <c r="U26" s="2" t="str">
        <f t="shared" si="1"/>
        <v>年月日</v>
      </c>
      <c r="X26" s="63">
        <v>23</v>
      </c>
      <c r="Z26" s="63">
        <v>23</v>
      </c>
      <c r="AB26" s="69">
        <v>23</v>
      </c>
      <c r="AC26" s="71" t="s">
        <v>90</v>
      </c>
      <c r="AD26" s="69">
        <v>5</v>
      </c>
      <c r="AE26" s="69">
        <v>2500</v>
      </c>
      <c r="AF26" s="70" t="str">
        <f t="shared" si="0"/>
        <v>5ｋｍ　一般女子Ａの部（19～29歳）</v>
      </c>
    </row>
    <row r="27" spans="1:32" ht="18.75" customHeight="1">
      <c r="A27" s="7">
        <v>11</v>
      </c>
      <c r="B27" s="7">
        <f>IF(G27="","",INDEX('参加申込み'!$AB$3:$AF$37,MATCH(G27,'参加申込み'!$AF$3:$AF$37,0),1))</f>
      </c>
      <c r="C27" s="61">
        <f>IF(G27="","",INDEX('参加申込み'!$AB$3:$AF$37,MATCH(G27,'参加申込み'!$AF$3:$AF$37,0),3))</f>
      </c>
      <c r="D27" s="25"/>
      <c r="E27" s="25">
        <f t="shared" si="2"/>
      </c>
      <c r="F27" s="8"/>
      <c r="G27" s="26"/>
      <c r="H27" s="27"/>
      <c r="I27" s="27"/>
      <c r="J27" s="42"/>
      <c r="K27" s="43"/>
      <c r="L27" s="44"/>
      <c r="M27" s="10">
        <f>_xlfn.IFERROR(DATEDIF(U27,'参加申込み'!$V$4,"Y"),"")</f>
      </c>
      <c r="N27" s="27"/>
      <c r="O27" s="45"/>
      <c r="P27" s="46"/>
      <c r="Q27" s="56"/>
      <c r="R27" s="57"/>
      <c r="S27" s="8"/>
      <c r="T27" s="58">
        <f>IF(G27="","",INDEX('参加申込み'!$AB$3:$AF$37,MATCH(G27,'参加申込み'!$AF$3:$AF$37,0),4))</f>
      </c>
      <c r="U27" s="2" t="str">
        <f t="shared" si="1"/>
        <v>年月日</v>
      </c>
      <c r="X27" s="63">
        <v>24</v>
      </c>
      <c r="Z27" s="63">
        <v>24</v>
      </c>
      <c r="AB27" s="69">
        <v>24</v>
      </c>
      <c r="AC27" s="71" t="s">
        <v>52</v>
      </c>
      <c r="AD27" s="69">
        <v>5</v>
      </c>
      <c r="AE27" s="69">
        <v>2500</v>
      </c>
      <c r="AF27" s="70" t="str">
        <f t="shared" si="0"/>
        <v>5ｋｍ　一般女子Ｂの部（30・40歳代）</v>
      </c>
    </row>
    <row r="28" spans="1:32" ht="18.75" customHeight="1">
      <c r="A28" s="7">
        <v>12</v>
      </c>
      <c r="B28" s="7">
        <f>IF(G28="","",INDEX('参加申込み'!$AB$3:$AF$37,MATCH(G28,'参加申込み'!$AF$3:$AF$37,0),1))</f>
      </c>
      <c r="C28" s="61">
        <f>IF(G28="","",INDEX('参加申込み'!$AB$3:$AF$37,MATCH(G28,'参加申込み'!$AF$3:$AF$37,0),3))</f>
      </c>
      <c r="D28" s="25"/>
      <c r="E28" s="25">
        <f t="shared" si="2"/>
      </c>
      <c r="F28" s="8"/>
      <c r="G28" s="26"/>
      <c r="H28" s="27"/>
      <c r="I28" s="27"/>
      <c r="J28" s="42"/>
      <c r="K28" s="43"/>
      <c r="L28" s="44"/>
      <c r="M28" s="10">
        <f>_xlfn.IFERROR(DATEDIF(U28,'参加申込み'!$V$4,"Y"),"")</f>
      </c>
      <c r="N28" s="27"/>
      <c r="O28" s="45"/>
      <c r="P28" s="46"/>
      <c r="Q28" s="56"/>
      <c r="R28" s="57"/>
      <c r="S28" s="8"/>
      <c r="T28" s="58">
        <f>IF(G28="","",INDEX('参加申込み'!$AB$3:$AF$37,MATCH(G28,'参加申込み'!$AF$3:$AF$37,0),4))</f>
      </c>
      <c r="U28" s="2" t="str">
        <f t="shared" si="1"/>
        <v>年月日</v>
      </c>
      <c r="X28" s="63">
        <v>25</v>
      </c>
      <c r="Z28" s="63">
        <v>25</v>
      </c>
      <c r="AB28" s="69">
        <v>25</v>
      </c>
      <c r="AC28" s="71" t="s">
        <v>64</v>
      </c>
      <c r="AD28" s="69">
        <v>5</v>
      </c>
      <c r="AE28" s="69">
        <v>2500</v>
      </c>
      <c r="AF28" s="70" t="str">
        <f t="shared" si="0"/>
        <v>5ｋｍ　一般女子Ｃの部（50・60歳代）</v>
      </c>
    </row>
    <row r="29" spans="1:32" ht="18.75" customHeight="1">
      <c r="A29" s="7">
        <v>13</v>
      </c>
      <c r="B29" s="7">
        <f>IF(G29="","",INDEX('参加申込み'!$AB$3:$AF$37,MATCH(G29,'参加申込み'!$AF$3:$AF$37,0),1))</f>
      </c>
      <c r="C29" s="61">
        <f>IF(G29="","",INDEX('参加申込み'!$AB$3:$AF$37,MATCH(G29,'参加申込み'!$AF$3:$AF$37,0),3))</f>
      </c>
      <c r="D29" s="25"/>
      <c r="E29" s="25">
        <f t="shared" si="2"/>
      </c>
      <c r="F29" s="8"/>
      <c r="G29" s="26"/>
      <c r="H29" s="27"/>
      <c r="I29" s="27"/>
      <c r="J29" s="42"/>
      <c r="K29" s="43"/>
      <c r="L29" s="44"/>
      <c r="M29" s="10">
        <f>_xlfn.IFERROR(DATEDIF(U29,'参加申込み'!$V$4,"Y"),"")</f>
      </c>
      <c r="N29" s="27"/>
      <c r="O29" s="45"/>
      <c r="P29" s="46"/>
      <c r="Q29" s="56"/>
      <c r="R29" s="57"/>
      <c r="S29" s="8"/>
      <c r="T29" s="58">
        <f>IF(G29="","",INDEX('参加申込み'!$AB$3:$AF$37,MATCH(G29,'参加申込み'!$AF$3:$AF$37,0),4))</f>
      </c>
      <c r="U29" s="2" t="str">
        <f t="shared" si="1"/>
        <v>年月日</v>
      </c>
      <c r="X29" s="63">
        <v>26</v>
      </c>
      <c r="Z29" s="63">
        <v>26</v>
      </c>
      <c r="AB29" s="69">
        <v>26</v>
      </c>
      <c r="AC29" s="71" t="s">
        <v>71</v>
      </c>
      <c r="AD29" s="69">
        <v>5</v>
      </c>
      <c r="AE29" s="69">
        <v>2500</v>
      </c>
      <c r="AF29" s="70" t="str">
        <f t="shared" si="0"/>
        <v>5ｋｍ　一般女子Ｄの部（７０歳以上）</v>
      </c>
    </row>
    <row r="30" spans="1:32" ht="18.75" customHeight="1">
      <c r="A30" s="7">
        <v>14</v>
      </c>
      <c r="B30" s="7">
        <f>IF(G30="","",INDEX('参加申込み'!$AB$3:$AF$37,MATCH(G30,'参加申込み'!$AF$3:$AF$37,0),1))</f>
      </c>
      <c r="C30" s="61">
        <f>IF(G30="","",INDEX('参加申込み'!$AB$3:$AF$37,MATCH(G30,'参加申込み'!$AF$3:$AF$37,0),3))</f>
      </c>
      <c r="D30" s="25"/>
      <c r="E30" s="25">
        <f t="shared" si="2"/>
      </c>
      <c r="F30" s="8"/>
      <c r="G30" s="26"/>
      <c r="H30" s="27"/>
      <c r="I30" s="27"/>
      <c r="J30" s="42"/>
      <c r="K30" s="43"/>
      <c r="L30" s="44"/>
      <c r="M30" s="10">
        <f>_xlfn.IFERROR(DATEDIF(U30,'参加申込み'!$V$4,"Y"),"")</f>
      </c>
      <c r="N30" s="27"/>
      <c r="O30" s="45"/>
      <c r="P30" s="46"/>
      <c r="Q30" s="56"/>
      <c r="R30" s="57"/>
      <c r="S30" s="8"/>
      <c r="T30" s="58">
        <f>IF(G30="","",INDEX('参加申込み'!$AB$3:$AF$37,MATCH(G30,'参加申込み'!$AF$3:$AF$37,0),4))</f>
      </c>
      <c r="U30" s="2" t="str">
        <f t="shared" si="1"/>
        <v>年月日</v>
      </c>
      <c r="X30" s="63">
        <v>27</v>
      </c>
      <c r="Z30" s="63">
        <v>27</v>
      </c>
      <c r="AB30" s="69">
        <v>27</v>
      </c>
      <c r="AC30" s="71" t="s">
        <v>91</v>
      </c>
      <c r="AD30" s="69">
        <v>2</v>
      </c>
      <c r="AE30" s="69">
        <v>1200</v>
      </c>
      <c r="AF30" s="70" t="str">
        <f t="shared" si="0"/>
        <v>2ｋｍ　小学１、２年生男子の部</v>
      </c>
    </row>
    <row r="31" spans="1:32" ht="18.75" customHeight="1">
      <c r="A31" s="7">
        <v>15</v>
      </c>
      <c r="B31" s="7">
        <f>IF(G31="","",INDEX('参加申込み'!$AB$3:$AF$37,MATCH(G31,'参加申込み'!$AF$3:$AF$37,0),1))</f>
      </c>
      <c r="C31" s="61">
        <f>IF(G31="","",INDEX('参加申込み'!$AB$3:$AF$37,MATCH(G31,'参加申込み'!$AF$3:$AF$37,0),3))</f>
      </c>
      <c r="D31" s="25"/>
      <c r="E31" s="25">
        <f t="shared" si="2"/>
      </c>
      <c r="F31" s="8"/>
      <c r="G31" s="26"/>
      <c r="H31" s="27"/>
      <c r="I31" s="27"/>
      <c r="J31" s="42"/>
      <c r="K31" s="43"/>
      <c r="L31" s="44"/>
      <c r="M31" s="10">
        <f>_xlfn.IFERROR(DATEDIF(U31,'参加申込み'!$V$4,"Y"),"")</f>
      </c>
      <c r="N31" s="27"/>
      <c r="O31" s="45"/>
      <c r="P31" s="46"/>
      <c r="Q31" s="56"/>
      <c r="R31" s="57"/>
      <c r="S31" s="8"/>
      <c r="T31" s="58">
        <f>IF(G31="","",INDEX('参加申込み'!$AB$3:$AF$37,MATCH(G31,'参加申込み'!$AF$3:$AF$37,0),4))</f>
      </c>
      <c r="U31" s="2" t="str">
        <f t="shared" si="1"/>
        <v>年月日</v>
      </c>
      <c r="X31" s="63">
        <v>28</v>
      </c>
      <c r="Z31" s="63">
        <v>28</v>
      </c>
      <c r="AB31" s="69">
        <v>28</v>
      </c>
      <c r="AC31" s="71" t="s">
        <v>92</v>
      </c>
      <c r="AD31" s="69">
        <v>2</v>
      </c>
      <c r="AE31" s="69">
        <v>1200</v>
      </c>
      <c r="AF31" s="70" t="str">
        <f t="shared" si="0"/>
        <v>2ｋｍ　小学３、４年生男子の部</v>
      </c>
    </row>
    <row r="32" spans="1:32" ht="18.75" customHeight="1">
      <c r="A32" s="7">
        <v>16</v>
      </c>
      <c r="B32" s="7">
        <f>IF(G32="","",INDEX('参加申込み'!$AB$3:$AF$37,MATCH(G32,'参加申込み'!$AF$3:$AF$37,0),1))</f>
      </c>
      <c r="C32" s="61">
        <f>IF(G32="","",INDEX('参加申込み'!$AB$3:$AF$37,MATCH(G32,'参加申込み'!$AF$3:$AF$37,0),3))</f>
      </c>
      <c r="D32" s="25"/>
      <c r="E32" s="25">
        <f t="shared" si="2"/>
      </c>
      <c r="F32" s="8"/>
      <c r="G32" s="26"/>
      <c r="H32" s="27"/>
      <c r="I32" s="27"/>
      <c r="J32" s="42"/>
      <c r="K32" s="43"/>
      <c r="L32" s="44"/>
      <c r="M32" s="10">
        <f>_xlfn.IFERROR(DATEDIF(U32,'参加申込み'!$V$4,"Y"),"")</f>
      </c>
      <c r="N32" s="27"/>
      <c r="O32" s="45"/>
      <c r="P32" s="46"/>
      <c r="Q32" s="56"/>
      <c r="R32" s="57"/>
      <c r="S32" s="8"/>
      <c r="T32" s="58">
        <f>IF(G32="","",INDEX('参加申込み'!$AB$3:$AF$37,MATCH(G32,'参加申込み'!$AF$3:$AF$37,0),4))</f>
      </c>
      <c r="U32" s="2" t="str">
        <f t="shared" si="1"/>
        <v>年月日</v>
      </c>
      <c r="X32" s="63">
        <v>29</v>
      </c>
      <c r="Z32" s="63">
        <v>29</v>
      </c>
      <c r="AB32" s="69">
        <v>29</v>
      </c>
      <c r="AC32" s="71" t="s">
        <v>93</v>
      </c>
      <c r="AD32" s="69">
        <v>2</v>
      </c>
      <c r="AE32" s="69">
        <v>1200</v>
      </c>
      <c r="AF32" s="70" t="str">
        <f t="shared" si="0"/>
        <v>2ｋｍ　小学５、６年生男子の部</v>
      </c>
    </row>
    <row r="33" spans="1:32" ht="18.75" customHeight="1">
      <c r="A33" s="7">
        <v>17</v>
      </c>
      <c r="B33" s="7">
        <f>IF(G33="","",INDEX('参加申込み'!$AB$3:$AF$37,MATCH(G33,'参加申込み'!$AF$3:$AF$37,0),1))</f>
      </c>
      <c r="C33" s="61">
        <f>IF(G33="","",INDEX('参加申込み'!$AB$3:$AF$37,MATCH(G33,'参加申込み'!$AF$3:$AF$37,0),3))</f>
      </c>
      <c r="D33" s="25"/>
      <c r="E33" s="25">
        <f t="shared" si="2"/>
      </c>
      <c r="F33" s="8"/>
      <c r="G33" s="26"/>
      <c r="H33" s="27"/>
      <c r="I33" s="27"/>
      <c r="J33" s="42"/>
      <c r="K33" s="43"/>
      <c r="L33" s="44"/>
      <c r="M33" s="10">
        <f>_xlfn.IFERROR(DATEDIF(U33,'参加申込み'!$V$4,"Y"),"")</f>
      </c>
      <c r="N33" s="27"/>
      <c r="O33" s="45"/>
      <c r="P33" s="46"/>
      <c r="Q33" s="56"/>
      <c r="R33" s="57"/>
      <c r="S33" s="8"/>
      <c r="T33" s="58">
        <f>IF(G33="","",INDEX('参加申込み'!$AB$3:$AF$37,MATCH(G33,'参加申込み'!$AF$3:$AF$37,0),4))</f>
      </c>
      <c r="U33" s="2" t="str">
        <f t="shared" si="1"/>
        <v>年月日</v>
      </c>
      <c r="X33" s="63">
        <v>30</v>
      </c>
      <c r="Z33" s="63">
        <v>30</v>
      </c>
      <c r="AB33" s="69">
        <v>30</v>
      </c>
      <c r="AC33" s="71" t="s">
        <v>96</v>
      </c>
      <c r="AD33" s="69">
        <v>2</v>
      </c>
      <c r="AE33" s="69">
        <v>1200</v>
      </c>
      <c r="AF33" s="70" t="str">
        <f t="shared" si="0"/>
        <v>2ｋｍ　小学１、２年生女子の部</v>
      </c>
    </row>
    <row r="34" spans="1:32" ht="18.75" customHeight="1">
      <c r="A34" s="7">
        <v>18</v>
      </c>
      <c r="B34" s="7">
        <f>IF(G34="","",INDEX('参加申込み'!$AB$3:$AF$37,MATCH(G34,'参加申込み'!$AF$3:$AF$37,0),1))</f>
      </c>
      <c r="C34" s="61">
        <f>IF(G34="","",INDEX('参加申込み'!$AB$3:$AF$37,MATCH(G34,'参加申込み'!$AF$3:$AF$37,0),3))</f>
      </c>
      <c r="D34" s="25"/>
      <c r="E34" s="25">
        <f t="shared" si="2"/>
      </c>
      <c r="F34" s="8"/>
      <c r="G34" s="26"/>
      <c r="H34" s="27"/>
      <c r="I34" s="27"/>
      <c r="J34" s="42"/>
      <c r="K34" s="43"/>
      <c r="L34" s="44"/>
      <c r="M34" s="10">
        <f>_xlfn.IFERROR(DATEDIF(U34,'参加申込み'!$V$4,"Y"),"")</f>
      </c>
      <c r="N34" s="27"/>
      <c r="O34" s="45"/>
      <c r="P34" s="46"/>
      <c r="Q34" s="56"/>
      <c r="R34" s="57"/>
      <c r="S34" s="8"/>
      <c r="T34" s="58">
        <f>IF(G34="","",INDEX('参加申込み'!$AB$3:$AF$37,MATCH(G34,'参加申込み'!$AF$3:$AF$37,0),4))</f>
      </c>
      <c r="U34" s="2" t="str">
        <f t="shared" si="1"/>
        <v>年月日</v>
      </c>
      <c r="X34" s="63">
        <v>31</v>
      </c>
      <c r="Z34" s="63">
        <v>31</v>
      </c>
      <c r="AB34" s="69">
        <v>31</v>
      </c>
      <c r="AC34" s="71" t="s">
        <v>97</v>
      </c>
      <c r="AD34" s="69">
        <v>2</v>
      </c>
      <c r="AE34" s="69">
        <v>1200</v>
      </c>
      <c r="AF34" s="70" t="str">
        <f>AD34&amp;"ｋｍ　"&amp;AC34</f>
        <v>2ｋｍ　小学３、４年生女子の部</v>
      </c>
    </row>
    <row r="35" spans="1:32" ht="18.75" customHeight="1">
      <c r="A35" s="7">
        <v>19</v>
      </c>
      <c r="B35" s="7">
        <f>IF(G35="","",INDEX('参加申込み'!$AB$3:$AF$37,MATCH(G35,'参加申込み'!$AF$3:$AF$37,0),1))</f>
      </c>
      <c r="C35" s="61">
        <f>IF(G35="","",INDEX('参加申込み'!$AB$3:$AF$37,MATCH(G35,'参加申込み'!$AF$3:$AF$37,0),3))</f>
      </c>
      <c r="D35" s="25"/>
      <c r="E35" s="25">
        <f t="shared" si="2"/>
      </c>
      <c r="F35" s="8"/>
      <c r="G35" s="26"/>
      <c r="H35" s="27"/>
      <c r="I35" s="27"/>
      <c r="J35" s="42"/>
      <c r="K35" s="43"/>
      <c r="L35" s="44"/>
      <c r="M35" s="10">
        <f>_xlfn.IFERROR(DATEDIF(U35,'参加申込み'!$V$4,"Y"),"")</f>
      </c>
      <c r="N35" s="27"/>
      <c r="O35" s="45"/>
      <c r="P35" s="46"/>
      <c r="Q35" s="56"/>
      <c r="R35" s="57"/>
      <c r="S35" s="8"/>
      <c r="T35" s="58">
        <f>IF(G35="","",INDEX('参加申込み'!$AB$3:$AF$37,MATCH(G35,'参加申込み'!$AF$3:$AF$37,0),4))</f>
      </c>
      <c r="U35" s="2" t="str">
        <f t="shared" si="1"/>
        <v>年月日</v>
      </c>
      <c r="X35" s="63">
        <v>32</v>
      </c>
      <c r="AB35" s="69">
        <v>32</v>
      </c>
      <c r="AC35" s="71" t="s">
        <v>82</v>
      </c>
      <c r="AD35" s="69">
        <v>2</v>
      </c>
      <c r="AE35" s="69">
        <v>1200</v>
      </c>
      <c r="AF35" s="70" t="str">
        <f>AD35&amp;"ｋｍ　"&amp;AC35</f>
        <v>2ｋｍ　小学５、６年生女子の部</v>
      </c>
    </row>
    <row r="36" spans="1:32" ht="18.75" customHeight="1">
      <c r="A36" s="7">
        <v>20</v>
      </c>
      <c r="B36" s="7">
        <f>IF(G36="","",INDEX('参加申込み'!$AB$3:$AF$37,MATCH(G36,'参加申込み'!$AF$3:$AF$37,0),1))</f>
      </c>
      <c r="C36" s="61">
        <f>IF(G36="","",INDEX('参加申込み'!$AB$3:$AF$37,MATCH(G36,'参加申込み'!$AF$3:$AF$37,0),3))</f>
      </c>
      <c r="D36" s="25"/>
      <c r="E36" s="25">
        <f t="shared" si="2"/>
      </c>
      <c r="F36" s="8"/>
      <c r="G36" s="26"/>
      <c r="H36" s="27"/>
      <c r="I36" s="27"/>
      <c r="J36" s="42"/>
      <c r="K36" s="43"/>
      <c r="L36" s="44"/>
      <c r="M36" s="10">
        <f>_xlfn.IFERROR(DATEDIF(U36,'参加申込み'!$V$4,"Y"),"")</f>
      </c>
      <c r="N36" s="27"/>
      <c r="O36" s="45"/>
      <c r="P36" s="46"/>
      <c r="Q36" s="56"/>
      <c r="R36" s="57"/>
      <c r="S36" s="8"/>
      <c r="T36" s="58">
        <f>IF(G36="","",INDEX('参加申込み'!$AB$3:$AF$37,MATCH(G36,'参加申込み'!$AF$3:$AF$37,0),4))</f>
      </c>
      <c r="U36" s="2" t="str">
        <f t="shared" si="1"/>
        <v>年月日</v>
      </c>
      <c r="X36" s="63">
        <v>33</v>
      </c>
      <c r="AB36" s="69">
        <v>33</v>
      </c>
      <c r="AC36" s="71" t="s">
        <v>99</v>
      </c>
      <c r="AD36" s="69">
        <v>2</v>
      </c>
      <c r="AE36" s="69">
        <v>1500</v>
      </c>
      <c r="AF36" s="70" t="str">
        <f>AD36&amp;"ｋｍ　"&amp;AC36</f>
        <v>2ｋｍ　オープンの部（表彰対象外、中学・高校男女）</v>
      </c>
    </row>
    <row r="37" spans="1:32" ht="18.75" customHeight="1">
      <c r="A37" s="7">
        <v>21</v>
      </c>
      <c r="B37" s="7">
        <f>IF(G37="","",INDEX('参加申込み'!$AB$3:$AF$37,MATCH(G37,'参加申込み'!$AF$3:$AF$37,0),1))</f>
      </c>
      <c r="C37" s="61">
        <f>IF(G37="","",INDEX('参加申込み'!$AB$3:$AF$37,MATCH(G37,'参加申込み'!$AF$3:$AF$37,0),3))</f>
      </c>
      <c r="D37" s="25"/>
      <c r="E37" s="25">
        <f t="shared" si="2"/>
      </c>
      <c r="F37" s="8"/>
      <c r="G37" s="26"/>
      <c r="H37" s="27"/>
      <c r="I37" s="27"/>
      <c r="J37" s="42"/>
      <c r="K37" s="43"/>
      <c r="L37" s="44"/>
      <c r="M37" s="10">
        <f>_xlfn.IFERROR(DATEDIF(U37,'参加申込み'!$V$4,"Y"),"")</f>
      </c>
      <c r="N37" s="27"/>
      <c r="O37" s="45"/>
      <c r="P37" s="46"/>
      <c r="Q37" s="56"/>
      <c r="R37" s="57"/>
      <c r="S37" s="8"/>
      <c r="T37" s="58">
        <f>IF(G37="","",INDEX('参加申込み'!$AB$3:$AF$37,MATCH(G37,'参加申込み'!$AF$3:$AF$37,0),4))</f>
      </c>
      <c r="U37" s="2" t="str">
        <f t="shared" si="1"/>
        <v>年月日</v>
      </c>
      <c r="X37" s="63">
        <v>34</v>
      </c>
      <c r="AB37" s="69">
        <v>33</v>
      </c>
      <c r="AC37" s="71" t="s">
        <v>98</v>
      </c>
      <c r="AD37" s="69">
        <v>2</v>
      </c>
      <c r="AE37" s="69">
        <v>2500</v>
      </c>
      <c r="AF37" s="70" t="str">
        <f>AD37&amp;"ｋｍ　"&amp;AC37</f>
        <v>2ｋｍ　オープンの部（表彰対象外、一般男女）</v>
      </c>
    </row>
    <row r="38" spans="1:32" ht="18.75" customHeight="1">
      <c r="A38" s="7">
        <v>22</v>
      </c>
      <c r="B38" s="7">
        <f>IF(G38="","",INDEX('参加申込み'!$AB$3:$AF$37,MATCH(G38,'参加申込み'!$AF$3:$AF$37,0),1))</f>
      </c>
      <c r="C38" s="61">
        <f>IF(G38="","",INDEX('参加申込み'!$AB$3:$AF$37,MATCH(G38,'参加申込み'!$AF$3:$AF$37,0),3))</f>
      </c>
      <c r="D38" s="25"/>
      <c r="E38" s="25">
        <f t="shared" si="2"/>
      </c>
      <c r="F38" s="8"/>
      <c r="G38" s="26"/>
      <c r="H38" s="27"/>
      <c r="I38" s="27"/>
      <c r="J38" s="42"/>
      <c r="K38" s="43"/>
      <c r="L38" s="44"/>
      <c r="M38" s="10">
        <f>_xlfn.IFERROR(DATEDIF(U38,'参加申込み'!$V$4,"Y"),"")</f>
      </c>
      <c r="N38" s="27"/>
      <c r="O38" s="45"/>
      <c r="P38" s="46"/>
      <c r="Q38" s="56"/>
      <c r="R38" s="57"/>
      <c r="S38" s="8"/>
      <c r="T38" s="58">
        <f>IF(G38="","",INDEX('参加申込み'!$AB$3:$AF$37,MATCH(G38,'参加申込み'!$AF$3:$AF$37,0),4))</f>
      </c>
      <c r="U38" s="2" t="str">
        <f t="shared" si="1"/>
        <v>年月日</v>
      </c>
      <c r="X38" s="63">
        <v>35</v>
      </c>
      <c r="AB38" s="69">
        <v>34</v>
      </c>
      <c r="AC38" s="71" t="s">
        <v>94</v>
      </c>
      <c r="AD38" s="69">
        <v>0.746</v>
      </c>
      <c r="AE38" s="69">
        <v>1000</v>
      </c>
      <c r="AF38" s="70" t="str">
        <f>IF(AD38&lt;1,AD38*1000&amp;"ｍ　",AD38&amp;"ｋｍ　")&amp;AC38</f>
        <v>746ｍ　幼児の部</v>
      </c>
    </row>
    <row r="39" spans="1:24" ht="18.75" customHeight="1">
      <c r="A39" s="7">
        <v>23</v>
      </c>
      <c r="B39" s="7">
        <f>IF(G39="","",INDEX('参加申込み'!$AB$3:$AF$37,MATCH(G39,'参加申込み'!$AF$3:$AF$37,0),1))</f>
      </c>
      <c r="C39" s="61">
        <f>IF(G39="","",INDEX('参加申込み'!$AB$3:$AF$37,MATCH(G39,'参加申込み'!$AF$3:$AF$37,0),3))</f>
      </c>
      <c r="D39" s="25"/>
      <c r="E39" s="25">
        <f t="shared" si="2"/>
      </c>
      <c r="F39" s="8"/>
      <c r="G39" s="26"/>
      <c r="H39" s="27"/>
      <c r="I39" s="27"/>
      <c r="J39" s="42"/>
      <c r="K39" s="43"/>
      <c r="L39" s="44"/>
      <c r="M39" s="10">
        <f>_xlfn.IFERROR(DATEDIF(U39,'参加申込み'!$V$4,"Y"),"")</f>
      </c>
      <c r="N39" s="27"/>
      <c r="O39" s="45"/>
      <c r="P39" s="46"/>
      <c r="Q39" s="56"/>
      <c r="R39" s="57"/>
      <c r="S39" s="8"/>
      <c r="T39" s="58">
        <f>IF(G39="","",INDEX('参加申込み'!$AB$3:$AF$37,MATCH(G39,'参加申込み'!$AF$3:$AF$37,0),4))</f>
      </c>
      <c r="U39" s="2" t="str">
        <f t="shared" si="1"/>
        <v>年月日</v>
      </c>
      <c r="X39" s="63">
        <v>36</v>
      </c>
    </row>
    <row r="40" spans="1:24" ht="18.75" customHeight="1">
      <c r="A40" s="7">
        <v>24</v>
      </c>
      <c r="B40" s="7">
        <f>IF(G40="","",INDEX('参加申込み'!$AB$3:$AF$37,MATCH(G40,'参加申込み'!$AF$3:$AF$37,0),1))</f>
      </c>
      <c r="C40" s="61">
        <f>IF(G40="","",INDEX('参加申込み'!$AB$3:$AF$37,MATCH(G40,'参加申込み'!$AF$3:$AF$37,0),3))</f>
      </c>
      <c r="D40" s="25"/>
      <c r="E40" s="25">
        <f t="shared" si="2"/>
      </c>
      <c r="F40" s="8"/>
      <c r="G40" s="26"/>
      <c r="H40" s="27"/>
      <c r="I40" s="27"/>
      <c r="J40" s="42"/>
      <c r="K40" s="43"/>
      <c r="L40" s="44"/>
      <c r="M40" s="10">
        <f>_xlfn.IFERROR(DATEDIF(U40,'参加申込み'!$V$4,"Y"),"")</f>
      </c>
      <c r="N40" s="27"/>
      <c r="O40" s="45"/>
      <c r="P40" s="46"/>
      <c r="Q40" s="56"/>
      <c r="R40" s="57"/>
      <c r="S40" s="8"/>
      <c r="T40" s="58">
        <f>IF(G40="","",INDEX('参加申込み'!$AB$3:$AF$37,MATCH(G40,'参加申込み'!$AF$3:$AF$37,0),4))</f>
      </c>
      <c r="U40" s="2" t="str">
        <f t="shared" si="1"/>
        <v>年月日</v>
      </c>
      <c r="X40" s="63">
        <v>37</v>
      </c>
    </row>
    <row r="41" spans="1:24" ht="18.75" customHeight="1">
      <c r="A41" s="7">
        <v>25</v>
      </c>
      <c r="B41" s="7">
        <f>IF(G41="","",INDEX('参加申込み'!$AB$3:$AF$37,MATCH(G41,'参加申込み'!$AF$3:$AF$37,0),1))</f>
      </c>
      <c r="C41" s="61">
        <f>IF(G41="","",INDEX('参加申込み'!$AB$3:$AF$37,MATCH(G41,'参加申込み'!$AF$3:$AF$37,0),3))</f>
      </c>
      <c r="D41" s="25"/>
      <c r="E41" s="25">
        <f t="shared" si="2"/>
      </c>
      <c r="F41" s="8"/>
      <c r="G41" s="26"/>
      <c r="H41" s="27"/>
      <c r="I41" s="27"/>
      <c r="J41" s="42"/>
      <c r="K41" s="43"/>
      <c r="L41" s="44"/>
      <c r="M41" s="10">
        <f>_xlfn.IFERROR(DATEDIF(U41,'参加申込み'!$V$4,"Y"),"")</f>
      </c>
      <c r="N41" s="27"/>
      <c r="O41" s="45"/>
      <c r="P41" s="46"/>
      <c r="Q41" s="56"/>
      <c r="R41" s="57"/>
      <c r="S41" s="8"/>
      <c r="T41" s="58">
        <f>IF(G41="","",INDEX('参加申込み'!$AB$3:$AF$37,MATCH(G41,'参加申込み'!$AF$3:$AF$37,0),4))</f>
      </c>
      <c r="U41" s="2" t="str">
        <f t="shared" si="1"/>
        <v>年月日</v>
      </c>
      <c r="X41" s="63">
        <v>38</v>
      </c>
    </row>
    <row r="42" spans="1:24" ht="18.75" customHeight="1">
      <c r="A42" s="7">
        <v>26</v>
      </c>
      <c r="B42" s="7">
        <f>IF(G42="","",INDEX('参加申込み'!$AB$3:$AF$37,MATCH(G42,'参加申込み'!$AF$3:$AF$37,0),1))</f>
      </c>
      <c r="C42" s="61">
        <f>IF(G42="","",INDEX('参加申込み'!$AB$3:$AF$37,MATCH(G42,'参加申込み'!$AF$3:$AF$37,0),3))</f>
      </c>
      <c r="D42" s="25"/>
      <c r="E42" s="25">
        <f t="shared" si="2"/>
      </c>
      <c r="F42" s="8"/>
      <c r="G42" s="26"/>
      <c r="H42" s="27"/>
      <c r="I42" s="27"/>
      <c r="J42" s="42"/>
      <c r="K42" s="43"/>
      <c r="L42" s="44"/>
      <c r="M42" s="10">
        <f>_xlfn.IFERROR(DATEDIF(U42,'参加申込み'!$V$4,"Y"),"")</f>
      </c>
      <c r="N42" s="27"/>
      <c r="O42" s="45"/>
      <c r="P42" s="46"/>
      <c r="Q42" s="56"/>
      <c r="R42" s="57"/>
      <c r="S42" s="8"/>
      <c r="T42" s="58">
        <f>IF(G42="","",INDEX('参加申込み'!$AB$3:$AF$37,MATCH(G42,'参加申込み'!$AF$3:$AF$37,0),4))</f>
      </c>
      <c r="U42" s="2" t="str">
        <f t="shared" si="1"/>
        <v>年月日</v>
      </c>
      <c r="X42" s="63">
        <v>39</v>
      </c>
    </row>
    <row r="43" spans="1:24" ht="18.75" customHeight="1">
      <c r="A43" s="7">
        <v>27</v>
      </c>
      <c r="B43" s="7">
        <f>IF(G43="","",INDEX('参加申込み'!$AB$3:$AF$37,MATCH(G43,'参加申込み'!$AF$3:$AF$37,0),1))</f>
      </c>
      <c r="C43" s="61">
        <f>IF(G43="","",INDEX('参加申込み'!$AB$3:$AF$37,MATCH(G43,'参加申込み'!$AF$3:$AF$37,0),3))</f>
      </c>
      <c r="D43" s="25"/>
      <c r="E43" s="25">
        <f t="shared" si="2"/>
      </c>
      <c r="F43" s="8"/>
      <c r="G43" s="26"/>
      <c r="H43" s="27"/>
      <c r="I43" s="27"/>
      <c r="J43" s="42"/>
      <c r="K43" s="43"/>
      <c r="L43" s="44"/>
      <c r="M43" s="10">
        <f>_xlfn.IFERROR(DATEDIF(U43,'参加申込み'!$V$4,"Y"),"")</f>
      </c>
      <c r="N43" s="27"/>
      <c r="O43" s="45"/>
      <c r="P43" s="46"/>
      <c r="Q43" s="56"/>
      <c r="R43" s="57"/>
      <c r="S43" s="8"/>
      <c r="T43" s="58">
        <f>IF(G43="","",INDEX('参加申込み'!$AB$3:$AF$37,MATCH(G43,'参加申込み'!$AF$3:$AF$37,0),4))</f>
      </c>
      <c r="U43" s="2" t="str">
        <f t="shared" si="1"/>
        <v>年月日</v>
      </c>
      <c r="X43" s="63">
        <v>40</v>
      </c>
    </row>
    <row r="44" spans="1:24" ht="18.75" customHeight="1">
      <c r="A44" s="7">
        <v>28</v>
      </c>
      <c r="B44" s="7">
        <f>IF(G44="","",INDEX('参加申込み'!$AB$3:$AF$37,MATCH(G44,'参加申込み'!$AF$3:$AF$37,0),1))</f>
      </c>
      <c r="C44" s="61">
        <f>IF(G44="","",INDEX('参加申込み'!$AB$3:$AF$37,MATCH(G44,'参加申込み'!$AF$3:$AF$37,0),3))</f>
      </c>
      <c r="D44" s="25"/>
      <c r="E44" s="25">
        <f t="shared" si="2"/>
      </c>
      <c r="F44" s="8"/>
      <c r="G44" s="26"/>
      <c r="H44" s="27"/>
      <c r="I44" s="27"/>
      <c r="J44" s="42"/>
      <c r="K44" s="43"/>
      <c r="L44" s="44"/>
      <c r="M44" s="10">
        <f>_xlfn.IFERROR(DATEDIF(U44,'参加申込み'!$V$4,"Y"),"")</f>
      </c>
      <c r="N44" s="27"/>
      <c r="O44" s="45"/>
      <c r="P44" s="46"/>
      <c r="Q44" s="56"/>
      <c r="R44" s="57"/>
      <c r="S44" s="8"/>
      <c r="T44" s="58">
        <f>IF(G44="","",INDEX('参加申込み'!$AB$3:$AF$37,MATCH(G44,'参加申込み'!$AF$3:$AF$37,0),4))</f>
      </c>
      <c r="U44" s="2" t="str">
        <f t="shared" si="1"/>
        <v>年月日</v>
      </c>
      <c r="X44" s="63">
        <v>41</v>
      </c>
    </row>
    <row r="45" spans="1:24" ht="18.75" customHeight="1">
      <c r="A45" s="7">
        <v>29</v>
      </c>
      <c r="B45" s="7">
        <f>IF(G45="","",INDEX('参加申込み'!$AB$3:$AF$37,MATCH(G45,'参加申込み'!$AF$3:$AF$37,0),1))</f>
      </c>
      <c r="C45" s="61">
        <f>IF(G45="","",INDEX('参加申込み'!$AB$3:$AF$37,MATCH(G45,'参加申込み'!$AF$3:$AF$37,0),3))</f>
      </c>
      <c r="D45" s="25"/>
      <c r="E45" s="25">
        <f t="shared" si="2"/>
      </c>
      <c r="F45" s="8"/>
      <c r="G45" s="26"/>
      <c r="H45" s="27"/>
      <c r="I45" s="27"/>
      <c r="J45" s="42"/>
      <c r="K45" s="43"/>
      <c r="L45" s="44"/>
      <c r="M45" s="10">
        <f>_xlfn.IFERROR(DATEDIF(U45,'参加申込み'!$V$4,"Y"),"")</f>
      </c>
      <c r="N45" s="27"/>
      <c r="O45" s="45"/>
      <c r="P45" s="46"/>
      <c r="Q45" s="56"/>
      <c r="R45" s="57"/>
      <c r="S45" s="8"/>
      <c r="T45" s="58">
        <f>IF(G45="","",INDEX('参加申込み'!$AB$3:$AF$37,MATCH(G45,'参加申込み'!$AF$3:$AF$37,0),4))</f>
      </c>
      <c r="U45" s="2" t="str">
        <f t="shared" si="1"/>
        <v>年月日</v>
      </c>
      <c r="X45" s="63">
        <v>42</v>
      </c>
    </row>
    <row r="46" spans="1:24" ht="18.75" customHeight="1">
      <c r="A46" s="7">
        <v>30</v>
      </c>
      <c r="B46" s="7">
        <f>IF(G46="","",INDEX('参加申込み'!$AB$3:$AF$37,MATCH(G46,'参加申込み'!$AF$3:$AF$37,0),1))</f>
      </c>
      <c r="C46" s="61">
        <f>IF(G46="","",INDEX('参加申込み'!$AB$3:$AF$37,MATCH(G46,'参加申込み'!$AF$3:$AF$37,0),3))</f>
      </c>
      <c r="D46" s="25"/>
      <c r="E46" s="25">
        <f t="shared" si="2"/>
      </c>
      <c r="F46" s="8"/>
      <c r="G46" s="26"/>
      <c r="H46" s="27"/>
      <c r="I46" s="27"/>
      <c r="J46" s="42"/>
      <c r="K46" s="43"/>
      <c r="L46" s="44"/>
      <c r="M46" s="10">
        <f>_xlfn.IFERROR(DATEDIF(U46,'参加申込み'!$V$4,"Y"),"")</f>
      </c>
      <c r="N46" s="27"/>
      <c r="O46" s="45"/>
      <c r="P46" s="46"/>
      <c r="Q46" s="56"/>
      <c r="R46" s="57"/>
      <c r="S46" s="8"/>
      <c r="T46" s="58">
        <f>IF(G46="","",INDEX('参加申込み'!$AB$3:$AF$37,MATCH(G46,'参加申込み'!$AF$3:$AF$37,0),4))</f>
      </c>
      <c r="U46" s="2" t="str">
        <f t="shared" si="1"/>
        <v>年月日</v>
      </c>
      <c r="X46" s="63">
        <v>43</v>
      </c>
    </row>
    <row r="47" spans="1:24" ht="18.75" customHeight="1">
      <c r="A47" s="7">
        <v>31</v>
      </c>
      <c r="B47" s="7">
        <f>IF(G47="","",INDEX('参加申込み'!$AB$3:$AF$37,MATCH(G47,'参加申込み'!$AF$3:$AF$37,0),1))</f>
      </c>
      <c r="C47" s="61">
        <f>IF(G47="","",INDEX('参加申込み'!$AB$3:$AF$37,MATCH(G47,'参加申込み'!$AF$3:$AF$37,0),3))</f>
      </c>
      <c r="D47" s="25"/>
      <c r="E47" s="25">
        <f t="shared" si="2"/>
      </c>
      <c r="F47" s="8"/>
      <c r="G47" s="26"/>
      <c r="H47" s="27"/>
      <c r="I47" s="27"/>
      <c r="J47" s="42"/>
      <c r="K47" s="43"/>
      <c r="L47" s="44"/>
      <c r="M47" s="10">
        <f>_xlfn.IFERROR(DATEDIF(U47,'参加申込み'!$V$4,"Y"),"")</f>
      </c>
      <c r="N47" s="27"/>
      <c r="O47" s="45"/>
      <c r="P47" s="46"/>
      <c r="Q47" s="56"/>
      <c r="R47" s="57"/>
      <c r="S47" s="8"/>
      <c r="T47" s="58">
        <f>IF(G47="","",INDEX('参加申込み'!$AB$3:$AF$37,MATCH(G47,'参加申込み'!$AF$3:$AF$37,0),4))</f>
      </c>
      <c r="U47" s="2" t="str">
        <f t="shared" si="1"/>
        <v>年月日</v>
      </c>
      <c r="X47" s="63">
        <v>44</v>
      </c>
    </row>
    <row r="48" spans="1:24" ht="18.75" customHeight="1">
      <c r="A48" s="7">
        <v>32</v>
      </c>
      <c r="B48" s="7">
        <f>IF(G48="","",INDEX('参加申込み'!$AB$3:$AF$37,MATCH(G48,'参加申込み'!$AF$3:$AF$37,0),1))</f>
      </c>
      <c r="C48" s="61">
        <f>IF(G48="","",INDEX('参加申込み'!$AB$3:$AF$37,MATCH(G48,'参加申込み'!$AF$3:$AF$37,0),3))</f>
      </c>
      <c r="D48" s="25"/>
      <c r="E48" s="25">
        <f t="shared" si="2"/>
      </c>
      <c r="F48" s="8"/>
      <c r="G48" s="26"/>
      <c r="H48" s="27"/>
      <c r="I48" s="27"/>
      <c r="J48" s="42"/>
      <c r="K48" s="43"/>
      <c r="L48" s="44"/>
      <c r="M48" s="10">
        <f>_xlfn.IFERROR(DATEDIF(U48,'参加申込み'!$V$4,"Y"),"")</f>
      </c>
      <c r="N48" s="27"/>
      <c r="O48" s="45"/>
      <c r="P48" s="46"/>
      <c r="Q48" s="56"/>
      <c r="R48" s="57"/>
      <c r="S48" s="8"/>
      <c r="T48" s="58">
        <f>IF(G48="","",INDEX('参加申込み'!$AB$3:$AF$37,MATCH(G48,'参加申込み'!$AF$3:$AF$37,0),4))</f>
      </c>
      <c r="U48" s="2" t="str">
        <f t="shared" si="1"/>
        <v>年月日</v>
      </c>
      <c r="X48" s="63">
        <v>45</v>
      </c>
    </row>
    <row r="49" spans="1:24" ht="18.75" customHeight="1">
      <c r="A49" s="7">
        <v>33</v>
      </c>
      <c r="B49" s="7">
        <f>IF(G49="","",INDEX('参加申込み'!$AB$3:$AF$37,MATCH(G49,'参加申込み'!$AF$3:$AF$37,0),1))</f>
      </c>
      <c r="C49" s="61">
        <f>IF(G49="","",INDEX('参加申込み'!$AB$3:$AF$37,MATCH(G49,'参加申込み'!$AF$3:$AF$37,0),3))</f>
      </c>
      <c r="D49" s="25"/>
      <c r="E49" s="25">
        <f t="shared" si="2"/>
      </c>
      <c r="F49" s="8"/>
      <c r="G49" s="26"/>
      <c r="H49" s="27"/>
      <c r="I49" s="27"/>
      <c r="J49" s="42"/>
      <c r="K49" s="43"/>
      <c r="L49" s="44"/>
      <c r="M49" s="10">
        <f>_xlfn.IFERROR(DATEDIF(U49,'参加申込み'!$V$4,"Y"),"")</f>
      </c>
      <c r="N49" s="27"/>
      <c r="O49" s="45"/>
      <c r="P49" s="46"/>
      <c r="Q49" s="56"/>
      <c r="R49" s="57"/>
      <c r="S49" s="8"/>
      <c r="T49" s="58">
        <f>IF(G49="","",INDEX('参加申込み'!$AB$3:$AF$37,MATCH(G49,'参加申込み'!$AF$3:$AF$37,0),4))</f>
      </c>
      <c r="U49" s="2" t="str">
        <f t="shared" si="1"/>
        <v>年月日</v>
      </c>
      <c r="X49" s="63">
        <v>46</v>
      </c>
    </row>
    <row r="50" spans="1:24" ht="18.75" customHeight="1">
      <c r="A50" s="7">
        <v>34</v>
      </c>
      <c r="B50" s="7">
        <f>IF(G50="","",INDEX('参加申込み'!$AB$3:$AF$37,MATCH(G50,'参加申込み'!$AF$3:$AF$37,0),1))</f>
      </c>
      <c r="C50" s="61">
        <f>IF(G50="","",INDEX('参加申込み'!$AB$3:$AF$37,MATCH(G50,'参加申込み'!$AF$3:$AF$37,0),3))</f>
      </c>
      <c r="D50" s="25"/>
      <c r="E50" s="25">
        <f t="shared" si="2"/>
      </c>
      <c r="F50" s="8"/>
      <c r="G50" s="26"/>
      <c r="H50" s="27"/>
      <c r="I50" s="27"/>
      <c r="J50" s="42"/>
      <c r="K50" s="43"/>
      <c r="L50" s="44"/>
      <c r="M50" s="10">
        <f>_xlfn.IFERROR(DATEDIF(U50,'参加申込み'!$V$4,"Y"),"")</f>
      </c>
      <c r="N50" s="27"/>
      <c r="O50" s="45"/>
      <c r="P50" s="46"/>
      <c r="Q50" s="56"/>
      <c r="R50" s="57"/>
      <c r="S50" s="8"/>
      <c r="T50" s="58">
        <f>IF(G50="","",INDEX('参加申込み'!$AB$3:$AF$37,MATCH(G50,'参加申込み'!$AF$3:$AF$37,0),4))</f>
      </c>
      <c r="U50" s="2" t="str">
        <f t="shared" si="1"/>
        <v>年月日</v>
      </c>
      <c r="X50" s="63">
        <v>47</v>
      </c>
    </row>
    <row r="51" spans="1:24" ht="18.75" customHeight="1">
      <c r="A51" s="7">
        <v>35</v>
      </c>
      <c r="B51" s="7">
        <f>IF(G51="","",INDEX('参加申込み'!$AB$3:$AF$37,MATCH(G51,'参加申込み'!$AF$3:$AF$37,0),1))</f>
      </c>
      <c r="C51" s="61">
        <f>IF(G51="","",INDEX('参加申込み'!$AB$3:$AF$37,MATCH(G51,'参加申込み'!$AF$3:$AF$37,0),3))</f>
      </c>
      <c r="D51" s="25"/>
      <c r="E51" s="25">
        <f t="shared" si="2"/>
      </c>
      <c r="F51" s="8"/>
      <c r="G51" s="26"/>
      <c r="H51" s="27"/>
      <c r="I51" s="27"/>
      <c r="J51" s="42"/>
      <c r="K51" s="43"/>
      <c r="L51" s="44"/>
      <c r="M51" s="10">
        <f>_xlfn.IFERROR(DATEDIF(U51,'参加申込み'!$V$4,"Y"),"")</f>
      </c>
      <c r="N51" s="27"/>
      <c r="O51" s="45"/>
      <c r="P51" s="46"/>
      <c r="Q51" s="56"/>
      <c r="R51" s="57"/>
      <c r="S51" s="8"/>
      <c r="T51" s="58">
        <f>IF(G51="","",INDEX('参加申込み'!$AB$3:$AF$37,MATCH(G51,'参加申込み'!$AF$3:$AF$37,0),4))</f>
      </c>
      <c r="U51" s="2" t="str">
        <f t="shared" si="1"/>
        <v>年月日</v>
      </c>
      <c r="X51" s="63">
        <v>48</v>
      </c>
    </row>
    <row r="52" spans="1:24" ht="18.75" customHeight="1">
      <c r="A52" s="7">
        <v>36</v>
      </c>
      <c r="B52" s="7">
        <f>IF(G52="","",INDEX('参加申込み'!$AB$3:$AF$37,MATCH(G52,'参加申込み'!$AF$3:$AF$37,0),1))</f>
      </c>
      <c r="C52" s="61">
        <f>IF(G52="","",INDEX('参加申込み'!$AB$3:$AF$37,MATCH(G52,'参加申込み'!$AF$3:$AF$37,0),3))</f>
      </c>
      <c r="D52" s="25"/>
      <c r="E52" s="25">
        <f t="shared" si="2"/>
      </c>
      <c r="F52" s="8"/>
      <c r="G52" s="26"/>
      <c r="H52" s="27"/>
      <c r="I52" s="27"/>
      <c r="J52" s="42"/>
      <c r="K52" s="43"/>
      <c r="L52" s="44"/>
      <c r="M52" s="10">
        <f>_xlfn.IFERROR(DATEDIF(U52,'参加申込み'!$V$4,"Y"),"")</f>
      </c>
      <c r="N52" s="27"/>
      <c r="O52" s="45"/>
      <c r="P52" s="46"/>
      <c r="Q52" s="56"/>
      <c r="R52" s="57"/>
      <c r="S52" s="8"/>
      <c r="T52" s="58">
        <f>IF(G52="","",INDEX('参加申込み'!$AB$3:$AF$37,MATCH(G52,'参加申込み'!$AF$3:$AF$37,0),4))</f>
      </c>
      <c r="U52" s="2" t="str">
        <f t="shared" si="1"/>
        <v>年月日</v>
      </c>
      <c r="X52" s="63">
        <v>49</v>
      </c>
    </row>
    <row r="53" spans="1:24" ht="18.75" customHeight="1">
      <c r="A53" s="7">
        <v>37</v>
      </c>
      <c r="B53" s="7">
        <f>IF(G53="","",INDEX('参加申込み'!$AB$3:$AF$37,MATCH(G53,'参加申込み'!$AF$3:$AF$37,0),1))</f>
      </c>
      <c r="C53" s="61">
        <f>IF(G53="","",INDEX('参加申込み'!$AB$3:$AF$37,MATCH(G53,'参加申込み'!$AF$3:$AF$37,0),3))</f>
      </c>
      <c r="D53" s="25"/>
      <c r="E53" s="25">
        <f t="shared" si="2"/>
      </c>
      <c r="F53" s="8"/>
      <c r="G53" s="26"/>
      <c r="H53" s="27"/>
      <c r="I53" s="27"/>
      <c r="J53" s="42"/>
      <c r="K53" s="43"/>
      <c r="L53" s="44"/>
      <c r="M53" s="10">
        <f>_xlfn.IFERROR(DATEDIF(U53,'参加申込み'!$V$4,"Y"),"")</f>
      </c>
      <c r="N53" s="27"/>
      <c r="O53" s="45"/>
      <c r="P53" s="46"/>
      <c r="Q53" s="56"/>
      <c r="R53" s="57"/>
      <c r="S53" s="8"/>
      <c r="T53" s="58">
        <f>IF(G53="","",INDEX('参加申込み'!$AB$3:$AF$37,MATCH(G53,'参加申込み'!$AF$3:$AF$37,0),4))</f>
      </c>
      <c r="U53" s="2" t="str">
        <f t="shared" si="1"/>
        <v>年月日</v>
      </c>
      <c r="X53" s="63">
        <v>50</v>
      </c>
    </row>
    <row r="54" spans="1:24" ht="18.75" customHeight="1">
      <c r="A54" s="7">
        <v>38</v>
      </c>
      <c r="B54" s="7">
        <f>IF(G54="","",INDEX('参加申込み'!$AB$3:$AF$37,MATCH(G54,'参加申込み'!$AF$3:$AF$37,0),1))</f>
      </c>
      <c r="C54" s="61">
        <f>IF(G54="","",INDEX('参加申込み'!$AB$3:$AF$37,MATCH(G54,'参加申込み'!$AF$3:$AF$37,0),3))</f>
      </c>
      <c r="D54" s="25"/>
      <c r="E54" s="25">
        <f t="shared" si="2"/>
      </c>
      <c r="F54" s="8"/>
      <c r="G54" s="26"/>
      <c r="H54" s="27"/>
      <c r="I54" s="27"/>
      <c r="J54" s="42"/>
      <c r="K54" s="43"/>
      <c r="L54" s="44"/>
      <c r="M54" s="10">
        <f>_xlfn.IFERROR(DATEDIF(U54,'参加申込み'!$V$4,"Y"),"")</f>
      </c>
      <c r="N54" s="27"/>
      <c r="O54" s="45"/>
      <c r="P54" s="46"/>
      <c r="Q54" s="56"/>
      <c r="R54" s="57"/>
      <c r="S54" s="8"/>
      <c r="T54" s="58">
        <f>IF(G54="","",INDEX('参加申込み'!$AB$3:$AF$37,MATCH(G54,'参加申込み'!$AF$3:$AF$37,0),4))</f>
      </c>
      <c r="U54" s="2" t="str">
        <f t="shared" si="1"/>
        <v>年月日</v>
      </c>
      <c r="X54" s="63">
        <v>51</v>
      </c>
    </row>
    <row r="55" spans="1:24" ht="18.75" customHeight="1">
      <c r="A55" s="7">
        <v>39</v>
      </c>
      <c r="B55" s="7">
        <f>IF(G55="","",INDEX('参加申込み'!$AB$3:$AF$37,MATCH(G55,'参加申込み'!$AF$3:$AF$37,0),1))</f>
      </c>
      <c r="C55" s="61">
        <f>IF(G55="","",INDEX('参加申込み'!$AB$3:$AF$37,MATCH(G55,'参加申込み'!$AF$3:$AF$37,0),3))</f>
      </c>
      <c r="D55" s="25"/>
      <c r="E55" s="25">
        <f t="shared" si="2"/>
      </c>
      <c r="F55" s="8"/>
      <c r="G55" s="26"/>
      <c r="H55" s="27"/>
      <c r="I55" s="27"/>
      <c r="J55" s="42"/>
      <c r="K55" s="43"/>
      <c r="L55" s="44"/>
      <c r="M55" s="10">
        <f>_xlfn.IFERROR(DATEDIF(U55,'参加申込み'!$V$4,"Y"),"")</f>
      </c>
      <c r="N55" s="27"/>
      <c r="O55" s="45"/>
      <c r="P55" s="46"/>
      <c r="Q55" s="56"/>
      <c r="R55" s="57"/>
      <c r="S55" s="8"/>
      <c r="T55" s="58">
        <f>IF(G55="","",INDEX('参加申込み'!$AB$3:$AF$37,MATCH(G55,'参加申込み'!$AF$3:$AF$37,0),4))</f>
      </c>
      <c r="U55" s="2" t="str">
        <f t="shared" si="1"/>
        <v>年月日</v>
      </c>
      <c r="X55" s="63">
        <v>52</v>
      </c>
    </row>
    <row r="56" spans="1:24" ht="18.75" customHeight="1">
      <c r="A56" s="7">
        <v>40</v>
      </c>
      <c r="B56" s="7">
        <f>IF(G56="","",INDEX('参加申込み'!$AB$3:$AF$37,MATCH(G56,'参加申込み'!$AF$3:$AF$37,0),1))</f>
      </c>
      <c r="C56" s="61">
        <f>IF(G56="","",INDEX('参加申込み'!$AB$3:$AF$37,MATCH(G56,'参加申込み'!$AF$3:$AF$37,0),3))</f>
      </c>
      <c r="D56" s="25"/>
      <c r="E56" s="25">
        <f t="shared" si="2"/>
      </c>
      <c r="F56" s="8"/>
      <c r="G56" s="26"/>
      <c r="H56" s="27"/>
      <c r="I56" s="27"/>
      <c r="J56" s="42"/>
      <c r="K56" s="43"/>
      <c r="L56" s="44"/>
      <c r="M56" s="10">
        <f>_xlfn.IFERROR(DATEDIF(U56,'参加申込み'!$V$4,"Y"),"")</f>
      </c>
      <c r="N56" s="27"/>
      <c r="O56" s="45"/>
      <c r="P56" s="46"/>
      <c r="Q56" s="56"/>
      <c r="R56" s="57"/>
      <c r="S56" s="8"/>
      <c r="T56" s="58">
        <f>IF(G56="","",INDEX('参加申込み'!$AB$3:$AF$37,MATCH(G56,'参加申込み'!$AF$3:$AF$37,0),4))</f>
      </c>
      <c r="U56" s="2" t="str">
        <f t="shared" si="1"/>
        <v>年月日</v>
      </c>
      <c r="X56" s="63">
        <v>53</v>
      </c>
    </row>
    <row r="57" spans="1:24" ht="18.75" customHeight="1">
      <c r="A57" s="7">
        <v>41</v>
      </c>
      <c r="B57" s="7">
        <f>IF(G57="","",INDEX('参加申込み'!$AB$3:$AF$37,MATCH(G57,'参加申込み'!$AF$3:$AF$37,0),1))</f>
      </c>
      <c r="C57" s="61">
        <f>IF(G57="","",INDEX('参加申込み'!$AB$3:$AF$37,MATCH(G57,'参加申込み'!$AF$3:$AF$37,0),3))</f>
      </c>
      <c r="D57" s="25"/>
      <c r="E57" s="25">
        <f t="shared" si="2"/>
      </c>
      <c r="F57" s="8"/>
      <c r="G57" s="26"/>
      <c r="H57" s="27"/>
      <c r="I57" s="27"/>
      <c r="J57" s="42"/>
      <c r="K57" s="43"/>
      <c r="L57" s="44"/>
      <c r="M57" s="10">
        <f>_xlfn.IFERROR(DATEDIF(U57,'参加申込み'!$V$4,"Y"),"")</f>
      </c>
      <c r="N57" s="27"/>
      <c r="O57" s="45"/>
      <c r="P57" s="46"/>
      <c r="Q57" s="56"/>
      <c r="R57" s="57"/>
      <c r="S57" s="8"/>
      <c r="T57" s="58">
        <f>IF(G57="","",INDEX('参加申込み'!$AB$3:$AF$37,MATCH(G57,'参加申込み'!$AF$3:$AF$37,0),4))</f>
      </c>
      <c r="U57" s="2" t="str">
        <f t="shared" si="1"/>
        <v>年月日</v>
      </c>
      <c r="X57" s="63">
        <v>54</v>
      </c>
    </row>
    <row r="58" spans="1:24" ht="18.75" customHeight="1">
      <c r="A58" s="7">
        <v>42</v>
      </c>
      <c r="B58" s="7">
        <f>IF(G58="","",INDEX('参加申込み'!$AB$3:$AF$37,MATCH(G58,'参加申込み'!$AF$3:$AF$37,0),1))</f>
      </c>
      <c r="C58" s="61">
        <f>IF(G58="","",INDEX('参加申込み'!$AB$3:$AF$37,MATCH(G58,'参加申込み'!$AF$3:$AF$37,0),3))</f>
      </c>
      <c r="D58" s="25"/>
      <c r="E58" s="25">
        <f t="shared" si="2"/>
      </c>
      <c r="F58" s="8"/>
      <c r="G58" s="26"/>
      <c r="H58" s="27"/>
      <c r="I58" s="27"/>
      <c r="J58" s="42"/>
      <c r="K58" s="43"/>
      <c r="L58" s="44"/>
      <c r="M58" s="10">
        <f>_xlfn.IFERROR(DATEDIF(U58,'参加申込み'!$V$4,"Y"),"")</f>
      </c>
      <c r="N58" s="27"/>
      <c r="O58" s="45"/>
      <c r="P58" s="46"/>
      <c r="Q58" s="56"/>
      <c r="R58" s="57"/>
      <c r="S58" s="8"/>
      <c r="T58" s="58">
        <f>IF(G58="","",INDEX('参加申込み'!$AB$3:$AF$37,MATCH(G58,'参加申込み'!$AF$3:$AF$37,0),4))</f>
      </c>
      <c r="U58" s="2" t="str">
        <f t="shared" si="1"/>
        <v>年月日</v>
      </c>
      <c r="X58" s="63">
        <v>55</v>
      </c>
    </row>
    <row r="59" spans="1:24" ht="18.75" customHeight="1">
      <c r="A59" s="7">
        <v>43</v>
      </c>
      <c r="B59" s="7">
        <f>IF(G59="","",INDEX('参加申込み'!$AB$3:$AF$37,MATCH(G59,'参加申込み'!$AF$3:$AF$37,0),1))</f>
      </c>
      <c r="C59" s="61">
        <f>IF(G59="","",INDEX('参加申込み'!$AB$3:$AF$37,MATCH(G59,'参加申込み'!$AF$3:$AF$37,0),3))</f>
      </c>
      <c r="D59" s="25"/>
      <c r="E59" s="25">
        <f t="shared" si="2"/>
      </c>
      <c r="F59" s="8"/>
      <c r="G59" s="26"/>
      <c r="H59" s="27"/>
      <c r="I59" s="27"/>
      <c r="J59" s="42"/>
      <c r="K59" s="43"/>
      <c r="L59" s="44"/>
      <c r="M59" s="10">
        <f>_xlfn.IFERROR(DATEDIF(U59,'参加申込み'!$V$4,"Y"),"")</f>
      </c>
      <c r="N59" s="27"/>
      <c r="O59" s="45"/>
      <c r="P59" s="46"/>
      <c r="Q59" s="56"/>
      <c r="R59" s="57"/>
      <c r="S59" s="8"/>
      <c r="T59" s="58">
        <f>IF(G59="","",INDEX('参加申込み'!$AB$3:$AF$37,MATCH(G59,'参加申込み'!$AF$3:$AF$37,0),4))</f>
      </c>
      <c r="U59" s="2" t="str">
        <f t="shared" si="1"/>
        <v>年月日</v>
      </c>
      <c r="X59" s="63">
        <v>56</v>
      </c>
    </row>
    <row r="60" spans="1:24" ht="18.75" customHeight="1">
      <c r="A60" s="7">
        <v>44</v>
      </c>
      <c r="B60" s="7">
        <f>IF(G60="","",INDEX('参加申込み'!$AB$3:$AF$37,MATCH(G60,'参加申込み'!$AF$3:$AF$37,0),1))</f>
      </c>
      <c r="C60" s="61">
        <f>IF(G60="","",INDEX('参加申込み'!$AB$3:$AF$37,MATCH(G60,'参加申込み'!$AF$3:$AF$37,0),3))</f>
      </c>
      <c r="D60" s="25"/>
      <c r="E60" s="25">
        <f t="shared" si="2"/>
      </c>
      <c r="F60" s="8"/>
      <c r="G60" s="26"/>
      <c r="H60" s="27"/>
      <c r="I60" s="27"/>
      <c r="J60" s="42"/>
      <c r="K60" s="43"/>
      <c r="L60" s="44"/>
      <c r="M60" s="10">
        <f>_xlfn.IFERROR(DATEDIF(U60,'参加申込み'!$V$4,"Y"),"")</f>
      </c>
      <c r="N60" s="27"/>
      <c r="O60" s="45"/>
      <c r="P60" s="46"/>
      <c r="Q60" s="56"/>
      <c r="R60" s="57"/>
      <c r="S60" s="8"/>
      <c r="T60" s="58">
        <f>IF(G60="","",INDEX('参加申込み'!$AB$3:$AF$37,MATCH(G60,'参加申込み'!$AF$3:$AF$37,0),4))</f>
      </c>
      <c r="U60" s="2" t="str">
        <f t="shared" si="1"/>
        <v>年月日</v>
      </c>
      <c r="X60" s="63">
        <v>57</v>
      </c>
    </row>
    <row r="61" spans="1:24" ht="18.75" customHeight="1">
      <c r="A61" s="7">
        <v>45</v>
      </c>
      <c r="B61" s="7">
        <f>IF(G61="","",INDEX('参加申込み'!$AB$3:$AF$37,MATCH(G61,'参加申込み'!$AF$3:$AF$37,0),1))</f>
      </c>
      <c r="C61" s="61">
        <f>IF(G61="","",INDEX('参加申込み'!$AB$3:$AF$37,MATCH(G61,'参加申込み'!$AF$3:$AF$37,0),3))</f>
      </c>
      <c r="D61" s="25"/>
      <c r="E61" s="25">
        <f t="shared" si="2"/>
      </c>
      <c r="F61" s="8"/>
      <c r="G61" s="26"/>
      <c r="H61" s="27"/>
      <c r="I61" s="27"/>
      <c r="J61" s="42"/>
      <c r="K61" s="43"/>
      <c r="L61" s="44"/>
      <c r="M61" s="10">
        <f>_xlfn.IFERROR(DATEDIF(U61,'参加申込み'!$V$4,"Y"),"")</f>
      </c>
      <c r="N61" s="27"/>
      <c r="O61" s="45"/>
      <c r="P61" s="46"/>
      <c r="Q61" s="56"/>
      <c r="R61" s="57"/>
      <c r="S61" s="8"/>
      <c r="T61" s="58">
        <f>IF(G61="","",INDEX('参加申込み'!$AB$3:$AF$37,MATCH(G61,'参加申込み'!$AF$3:$AF$37,0),4))</f>
      </c>
      <c r="U61" s="2" t="str">
        <f t="shared" si="1"/>
        <v>年月日</v>
      </c>
      <c r="X61" s="63">
        <v>58</v>
      </c>
    </row>
    <row r="62" spans="1:24" ht="18.75" customHeight="1">
      <c r="A62" s="7">
        <v>46</v>
      </c>
      <c r="B62" s="7">
        <f>IF(G62="","",INDEX('参加申込み'!$AB$3:$AF$37,MATCH(G62,'参加申込み'!$AF$3:$AF$37,0),1))</f>
      </c>
      <c r="C62" s="61">
        <f>IF(G62="","",INDEX('参加申込み'!$AB$3:$AF$37,MATCH(G62,'参加申込み'!$AF$3:$AF$37,0),3))</f>
      </c>
      <c r="D62" s="25"/>
      <c r="E62" s="25">
        <f t="shared" si="2"/>
      </c>
      <c r="F62" s="8"/>
      <c r="G62" s="26"/>
      <c r="H62" s="27"/>
      <c r="I62" s="27"/>
      <c r="J62" s="42"/>
      <c r="K62" s="43"/>
      <c r="L62" s="44"/>
      <c r="M62" s="10">
        <f>_xlfn.IFERROR(DATEDIF(U62,'参加申込み'!$V$4,"Y"),"")</f>
      </c>
      <c r="N62" s="27"/>
      <c r="O62" s="45"/>
      <c r="P62" s="46"/>
      <c r="Q62" s="56"/>
      <c r="R62" s="57"/>
      <c r="S62" s="8"/>
      <c r="T62" s="58">
        <f>IF(G62="","",INDEX('参加申込み'!$AB$3:$AF$37,MATCH(G62,'参加申込み'!$AF$3:$AF$37,0),4))</f>
      </c>
      <c r="U62" s="2" t="str">
        <f t="shared" si="1"/>
        <v>年月日</v>
      </c>
      <c r="X62" s="63">
        <v>59</v>
      </c>
    </row>
    <row r="63" spans="1:24" ht="18.75" customHeight="1">
      <c r="A63" s="7">
        <v>47</v>
      </c>
      <c r="B63" s="7">
        <f>IF(G63="","",INDEX('参加申込み'!$AB$3:$AF$37,MATCH(G63,'参加申込み'!$AF$3:$AF$37,0),1))</f>
      </c>
      <c r="C63" s="61">
        <f>IF(G63="","",INDEX('参加申込み'!$AB$3:$AF$37,MATCH(G63,'参加申込み'!$AF$3:$AF$37,0),3))</f>
      </c>
      <c r="D63" s="25"/>
      <c r="E63" s="25">
        <f t="shared" si="2"/>
      </c>
      <c r="F63" s="8"/>
      <c r="G63" s="26"/>
      <c r="H63" s="27"/>
      <c r="I63" s="27"/>
      <c r="J63" s="42"/>
      <c r="K63" s="43"/>
      <c r="L63" s="44"/>
      <c r="M63" s="10">
        <f>_xlfn.IFERROR(DATEDIF(U63,'参加申込み'!$V$4,"Y"),"")</f>
      </c>
      <c r="N63" s="27"/>
      <c r="O63" s="45"/>
      <c r="P63" s="46"/>
      <c r="Q63" s="56"/>
      <c r="R63" s="57"/>
      <c r="S63" s="8"/>
      <c r="T63" s="58">
        <f>IF(G63="","",INDEX('参加申込み'!$AB$3:$AF$37,MATCH(G63,'参加申込み'!$AF$3:$AF$37,0),4))</f>
      </c>
      <c r="U63" s="2" t="str">
        <f t="shared" si="1"/>
        <v>年月日</v>
      </c>
      <c r="X63" s="63">
        <v>60</v>
      </c>
    </row>
    <row r="64" spans="1:24" ht="18.75" customHeight="1">
      <c r="A64" s="7">
        <v>48</v>
      </c>
      <c r="B64" s="7">
        <f>IF(G64="","",INDEX('参加申込み'!$AB$3:$AF$37,MATCH(G64,'参加申込み'!$AF$3:$AF$37,0),1))</f>
      </c>
      <c r="C64" s="61">
        <f>IF(G64="","",INDEX('参加申込み'!$AB$3:$AF$37,MATCH(G64,'参加申込み'!$AF$3:$AF$37,0),3))</f>
      </c>
      <c r="D64" s="25"/>
      <c r="E64" s="25">
        <f t="shared" si="2"/>
      </c>
      <c r="F64" s="8"/>
      <c r="G64" s="26"/>
      <c r="H64" s="27"/>
      <c r="I64" s="27"/>
      <c r="J64" s="42"/>
      <c r="K64" s="43"/>
      <c r="L64" s="44"/>
      <c r="M64" s="10">
        <f>_xlfn.IFERROR(DATEDIF(U64,'参加申込み'!$V$4,"Y"),"")</f>
      </c>
      <c r="N64" s="27"/>
      <c r="O64" s="45"/>
      <c r="P64" s="46"/>
      <c r="Q64" s="56"/>
      <c r="R64" s="57"/>
      <c r="S64" s="8"/>
      <c r="T64" s="58">
        <f>IF(G64="","",INDEX('参加申込み'!$AB$3:$AF$37,MATCH(G64,'参加申込み'!$AF$3:$AF$37,0),4))</f>
      </c>
      <c r="U64" s="2" t="str">
        <f t="shared" si="1"/>
        <v>年月日</v>
      </c>
      <c r="X64" s="63">
        <v>61</v>
      </c>
    </row>
    <row r="65" spans="1:24" ht="18.75" customHeight="1">
      <c r="A65" s="7">
        <v>49</v>
      </c>
      <c r="B65" s="7">
        <f>IF(G65="","",INDEX('参加申込み'!$AB$3:$AF$37,MATCH(G65,'参加申込み'!$AF$3:$AF$37,0),1))</f>
      </c>
      <c r="C65" s="61">
        <f>IF(G65="","",INDEX('参加申込み'!$AB$3:$AF$37,MATCH(G65,'参加申込み'!$AF$3:$AF$37,0),3))</f>
      </c>
      <c r="D65" s="25"/>
      <c r="E65" s="25">
        <f t="shared" si="2"/>
      </c>
      <c r="F65" s="8"/>
      <c r="G65" s="26"/>
      <c r="H65" s="27"/>
      <c r="I65" s="27"/>
      <c r="J65" s="42"/>
      <c r="K65" s="43"/>
      <c r="L65" s="44"/>
      <c r="M65" s="10">
        <f>_xlfn.IFERROR(DATEDIF(U65,'参加申込み'!$V$4,"Y"),"")</f>
      </c>
      <c r="N65" s="27"/>
      <c r="O65" s="45"/>
      <c r="P65" s="46"/>
      <c r="Q65" s="56"/>
      <c r="R65" s="57"/>
      <c r="S65" s="8"/>
      <c r="T65" s="58">
        <f>IF(G65="","",INDEX('参加申込み'!$AB$3:$AF$37,MATCH(G65,'参加申込み'!$AF$3:$AF$37,0),4))</f>
      </c>
      <c r="U65" s="2" t="str">
        <f t="shared" si="1"/>
        <v>年月日</v>
      </c>
      <c r="X65" s="63">
        <v>62</v>
      </c>
    </row>
    <row r="66" spans="1:24" ht="18.75" customHeight="1">
      <c r="A66" s="7">
        <v>50</v>
      </c>
      <c r="B66" s="7">
        <f>IF(G66="","",INDEX('参加申込み'!$AB$3:$AF$37,MATCH(G66,'参加申込み'!$AF$3:$AF$37,0),1))</f>
      </c>
      <c r="C66" s="61">
        <f>IF(G66="","",INDEX('参加申込み'!$AB$3:$AF$37,MATCH(G66,'参加申込み'!$AF$3:$AF$37,0),3))</f>
      </c>
      <c r="D66" s="25"/>
      <c r="E66" s="25">
        <f t="shared" si="2"/>
      </c>
      <c r="F66" s="8"/>
      <c r="G66" s="26"/>
      <c r="H66" s="27"/>
      <c r="I66" s="27"/>
      <c r="J66" s="42"/>
      <c r="K66" s="43"/>
      <c r="L66" s="44"/>
      <c r="M66" s="10">
        <f>_xlfn.IFERROR(DATEDIF(U66,'参加申込み'!$V$4,"Y"),"")</f>
      </c>
      <c r="N66" s="27"/>
      <c r="O66" s="45"/>
      <c r="P66" s="46"/>
      <c r="Q66" s="56"/>
      <c r="R66" s="57"/>
      <c r="S66" s="8"/>
      <c r="T66" s="58">
        <f>IF(G66="","",INDEX('参加申込み'!$AB$3:$AF$37,MATCH(G66,'参加申込み'!$AF$3:$AF$37,0),4))</f>
      </c>
      <c r="U66" s="2" t="str">
        <f t="shared" si="1"/>
        <v>年月日</v>
      </c>
      <c r="X66" s="63">
        <v>63</v>
      </c>
    </row>
    <row r="67" spans="1:21" ht="18.75" customHeight="1">
      <c r="A67" s="7">
        <v>51</v>
      </c>
      <c r="B67" s="7">
        <f>IF(G67="","",INDEX('参加申込み'!$AB$3:$AF$37,MATCH(G67,'参加申込み'!$AF$3:$AF$37,0),1))</f>
      </c>
      <c r="C67" s="61">
        <f>IF(G67="","",INDEX('参加申込み'!$AB$3:$AF$37,MATCH(G67,'参加申込み'!$AF$3:$AF$37,0),3))</f>
      </c>
      <c r="D67" s="25"/>
      <c r="E67" s="25">
        <f t="shared" si="2"/>
      </c>
      <c r="F67" s="8"/>
      <c r="G67" s="26"/>
      <c r="H67" s="27"/>
      <c r="I67" s="27"/>
      <c r="J67" s="42"/>
      <c r="K67" s="43"/>
      <c r="L67" s="44"/>
      <c r="M67" s="10">
        <f>_xlfn.IFERROR(DATEDIF(U67,'参加申込み'!$V$4,"Y"),"")</f>
      </c>
      <c r="N67" s="27"/>
      <c r="O67" s="45"/>
      <c r="P67" s="46"/>
      <c r="Q67" s="56"/>
      <c r="R67" s="57"/>
      <c r="S67" s="8"/>
      <c r="T67" s="58">
        <f>IF(G67="","",INDEX('参加申込み'!$AB$3:$AF$37,MATCH(G67,'参加申込み'!$AF$3:$AF$37,0),4))</f>
      </c>
      <c r="U67" s="2" t="str">
        <f t="shared" si="1"/>
        <v>年月日</v>
      </c>
    </row>
    <row r="68" spans="1:21" ht="18.75" customHeight="1">
      <c r="A68" s="7">
        <v>52</v>
      </c>
      <c r="B68" s="7">
        <f>IF(G68="","",INDEX('参加申込み'!$AB$3:$AF$37,MATCH(G68,'参加申込み'!$AF$3:$AF$37,0),1))</f>
      </c>
      <c r="C68" s="61">
        <f>IF(G68="","",INDEX('参加申込み'!$AB$3:$AF$37,MATCH(G68,'参加申込み'!$AF$3:$AF$37,0),3))</f>
      </c>
      <c r="D68" s="25"/>
      <c r="E68" s="25">
        <f t="shared" si="2"/>
      </c>
      <c r="F68" s="8"/>
      <c r="G68" s="26"/>
      <c r="H68" s="27"/>
      <c r="I68" s="27"/>
      <c r="J68" s="42"/>
      <c r="K68" s="43"/>
      <c r="L68" s="44"/>
      <c r="M68" s="10">
        <f>_xlfn.IFERROR(DATEDIF(U68,'参加申込み'!$V$4,"Y"),"")</f>
      </c>
      <c r="N68" s="27"/>
      <c r="O68" s="45"/>
      <c r="P68" s="46"/>
      <c r="Q68" s="56"/>
      <c r="R68" s="57"/>
      <c r="S68" s="8"/>
      <c r="T68" s="58">
        <f>IF(G68="","",INDEX('参加申込み'!$AB$3:$AF$37,MATCH(G68,'参加申込み'!$AF$3:$AF$37,0),4))</f>
      </c>
      <c r="U68" s="2" t="str">
        <f t="shared" si="1"/>
        <v>年月日</v>
      </c>
    </row>
    <row r="69" spans="1:21" ht="18.75" customHeight="1">
      <c r="A69" s="7">
        <v>53</v>
      </c>
      <c r="B69" s="7">
        <f>IF(G69="","",INDEX('参加申込み'!$AB$3:$AF$37,MATCH(G69,'参加申込み'!$AF$3:$AF$37,0),1))</f>
      </c>
      <c r="C69" s="61">
        <f>IF(G69="","",INDEX('参加申込み'!$AB$3:$AF$37,MATCH(G69,'参加申込み'!$AF$3:$AF$37,0),3))</f>
      </c>
      <c r="D69" s="25"/>
      <c r="E69" s="25">
        <f t="shared" si="2"/>
      </c>
      <c r="F69" s="8"/>
      <c r="G69" s="26"/>
      <c r="H69" s="27"/>
      <c r="I69" s="27"/>
      <c r="J69" s="42"/>
      <c r="K69" s="43"/>
      <c r="L69" s="44"/>
      <c r="M69" s="10">
        <f>_xlfn.IFERROR(DATEDIF(U69,'参加申込み'!$V$4,"Y"),"")</f>
      </c>
      <c r="N69" s="27"/>
      <c r="O69" s="45"/>
      <c r="P69" s="46"/>
      <c r="Q69" s="56"/>
      <c r="R69" s="57"/>
      <c r="S69" s="8"/>
      <c r="T69" s="58">
        <f>IF(G69="","",INDEX('参加申込み'!$AB$3:$AF$37,MATCH(G69,'参加申込み'!$AF$3:$AF$37,0),4))</f>
      </c>
      <c r="U69" s="2" t="str">
        <f t="shared" si="1"/>
        <v>年月日</v>
      </c>
    </row>
    <row r="70" spans="1:21" ht="18.75" customHeight="1">
      <c r="A70" s="7">
        <v>54</v>
      </c>
      <c r="B70" s="7">
        <f>IF(G70="","",INDEX('参加申込み'!$AB$3:$AF$37,MATCH(G70,'参加申込み'!$AF$3:$AF$37,0),1))</f>
      </c>
      <c r="C70" s="61">
        <f>IF(G70="","",INDEX('参加申込み'!$AB$3:$AF$37,MATCH(G70,'参加申込み'!$AF$3:$AF$37,0),3))</f>
      </c>
      <c r="D70" s="25"/>
      <c r="E70" s="25">
        <f t="shared" si="2"/>
      </c>
      <c r="F70" s="8"/>
      <c r="G70" s="26"/>
      <c r="H70" s="27"/>
      <c r="I70" s="27"/>
      <c r="J70" s="42"/>
      <c r="K70" s="43"/>
      <c r="L70" s="44"/>
      <c r="M70" s="10">
        <f>_xlfn.IFERROR(DATEDIF(U70,'参加申込み'!$V$4,"Y"),"")</f>
      </c>
      <c r="N70" s="27"/>
      <c r="O70" s="45"/>
      <c r="P70" s="46"/>
      <c r="Q70" s="56"/>
      <c r="R70" s="57"/>
      <c r="S70" s="8"/>
      <c r="T70" s="58">
        <f>IF(G70="","",INDEX('参加申込み'!$AB$3:$AF$37,MATCH(G70,'参加申込み'!$AF$3:$AF$37,0),4))</f>
      </c>
      <c r="U70" s="2" t="str">
        <f t="shared" si="1"/>
        <v>年月日</v>
      </c>
    </row>
    <row r="71" spans="1:21" ht="18.75" customHeight="1">
      <c r="A71" s="7">
        <v>55</v>
      </c>
      <c r="B71" s="7">
        <f>IF(G71="","",INDEX('参加申込み'!$AB$3:$AF$37,MATCH(G71,'参加申込み'!$AF$3:$AF$37,0),1))</f>
      </c>
      <c r="C71" s="61">
        <f>IF(G71="","",INDEX('参加申込み'!$AB$3:$AF$37,MATCH(G71,'参加申込み'!$AF$3:$AF$37,0),3))</f>
      </c>
      <c r="D71" s="25"/>
      <c r="E71" s="25">
        <f t="shared" si="2"/>
      </c>
      <c r="F71" s="8"/>
      <c r="G71" s="26"/>
      <c r="H71" s="27"/>
      <c r="I71" s="27"/>
      <c r="J71" s="42"/>
      <c r="K71" s="43"/>
      <c r="L71" s="44"/>
      <c r="M71" s="10">
        <f>_xlfn.IFERROR(DATEDIF(U71,'参加申込み'!$V$4,"Y"),"")</f>
      </c>
      <c r="N71" s="27"/>
      <c r="O71" s="45"/>
      <c r="P71" s="46"/>
      <c r="Q71" s="56"/>
      <c r="R71" s="57"/>
      <c r="S71" s="8"/>
      <c r="T71" s="58">
        <f>IF(G71="","",INDEX('参加申込み'!$AB$3:$AF$37,MATCH(G71,'参加申込み'!$AF$3:$AF$37,0),4))</f>
      </c>
      <c r="U71" s="2" t="str">
        <f t="shared" si="1"/>
        <v>年月日</v>
      </c>
    </row>
    <row r="72" spans="1:21" ht="18.75" customHeight="1">
      <c r="A72" s="7">
        <v>56</v>
      </c>
      <c r="B72" s="7">
        <f>IF(G72="","",INDEX('参加申込み'!$AB$3:$AF$37,MATCH(G72,'参加申込み'!$AF$3:$AF$37,0),1))</f>
      </c>
      <c r="C72" s="61">
        <f>IF(G72="","",INDEX('参加申込み'!$AB$3:$AF$37,MATCH(G72,'参加申込み'!$AF$3:$AF$37,0),3))</f>
      </c>
      <c r="D72" s="25"/>
      <c r="E72" s="25">
        <f t="shared" si="2"/>
      </c>
      <c r="F72" s="8"/>
      <c r="G72" s="26"/>
      <c r="H72" s="27"/>
      <c r="I72" s="27"/>
      <c r="J72" s="42"/>
      <c r="K72" s="43"/>
      <c r="L72" s="44"/>
      <c r="M72" s="10">
        <f>_xlfn.IFERROR(DATEDIF(U72,'参加申込み'!$V$4,"Y"),"")</f>
      </c>
      <c r="N72" s="27"/>
      <c r="O72" s="45"/>
      <c r="P72" s="46"/>
      <c r="Q72" s="56"/>
      <c r="R72" s="57"/>
      <c r="S72" s="8"/>
      <c r="T72" s="58">
        <f>IF(G72="","",INDEX('参加申込み'!$AB$3:$AF$37,MATCH(G72,'参加申込み'!$AF$3:$AF$37,0),4))</f>
      </c>
      <c r="U72" s="2" t="str">
        <f t="shared" si="1"/>
        <v>年月日</v>
      </c>
    </row>
    <row r="73" spans="1:21" ht="18.75" customHeight="1">
      <c r="A73" s="7">
        <v>57</v>
      </c>
      <c r="B73" s="7">
        <f>IF(G73="","",INDEX('参加申込み'!$AB$3:$AF$37,MATCH(G73,'参加申込み'!$AF$3:$AF$37,0),1))</f>
      </c>
      <c r="C73" s="61">
        <f>IF(G73="","",INDEX('参加申込み'!$AB$3:$AF$37,MATCH(G73,'参加申込み'!$AF$3:$AF$37,0),3))</f>
      </c>
      <c r="D73" s="25"/>
      <c r="E73" s="25">
        <f t="shared" si="2"/>
      </c>
      <c r="F73" s="8"/>
      <c r="G73" s="26"/>
      <c r="H73" s="27"/>
      <c r="I73" s="27"/>
      <c r="J73" s="42"/>
      <c r="K73" s="43"/>
      <c r="L73" s="44"/>
      <c r="M73" s="10">
        <f>_xlfn.IFERROR(DATEDIF(U73,'参加申込み'!$V$4,"Y"),"")</f>
      </c>
      <c r="N73" s="27"/>
      <c r="O73" s="45"/>
      <c r="P73" s="46"/>
      <c r="Q73" s="56"/>
      <c r="R73" s="57"/>
      <c r="S73" s="8"/>
      <c r="T73" s="58">
        <f>IF(G73="","",INDEX('参加申込み'!$AB$3:$AF$37,MATCH(G73,'参加申込み'!$AF$3:$AF$37,0),4))</f>
      </c>
      <c r="U73" s="2" t="str">
        <f t="shared" si="1"/>
        <v>年月日</v>
      </c>
    </row>
    <row r="74" spans="1:21" ht="18.75" customHeight="1">
      <c r="A74" s="7">
        <v>58</v>
      </c>
      <c r="B74" s="7">
        <f>IF(G74="","",INDEX('参加申込み'!$AB$3:$AF$37,MATCH(G74,'参加申込み'!$AF$3:$AF$37,0),1))</f>
      </c>
      <c r="C74" s="61">
        <f>IF(G74="","",INDEX('参加申込み'!$AB$3:$AF$37,MATCH(G74,'参加申込み'!$AF$3:$AF$37,0),3))</f>
      </c>
      <c r="D74" s="25"/>
      <c r="E74" s="25">
        <f t="shared" si="2"/>
      </c>
      <c r="F74" s="8"/>
      <c r="G74" s="26"/>
      <c r="H74" s="27"/>
      <c r="I74" s="27"/>
      <c r="J74" s="42"/>
      <c r="K74" s="43"/>
      <c r="L74" s="44"/>
      <c r="M74" s="10">
        <f>_xlfn.IFERROR(DATEDIF(U74,'参加申込み'!$V$4,"Y"),"")</f>
      </c>
      <c r="N74" s="27"/>
      <c r="O74" s="45"/>
      <c r="P74" s="46"/>
      <c r="Q74" s="56"/>
      <c r="R74" s="57"/>
      <c r="S74" s="8"/>
      <c r="T74" s="58">
        <f>IF(G74="","",INDEX('参加申込み'!$AB$3:$AF$37,MATCH(G74,'参加申込み'!$AF$3:$AF$37,0),4))</f>
      </c>
      <c r="U74" s="2" t="str">
        <f t="shared" si="1"/>
        <v>年月日</v>
      </c>
    </row>
    <row r="75" spans="1:21" ht="18.75" customHeight="1">
      <c r="A75" s="7">
        <v>59</v>
      </c>
      <c r="B75" s="7">
        <f>IF(G75="","",INDEX('参加申込み'!$AB$3:$AF$37,MATCH(G75,'参加申込み'!$AF$3:$AF$37,0),1))</f>
      </c>
      <c r="C75" s="61">
        <f>IF(G75="","",INDEX('参加申込み'!$AB$3:$AF$37,MATCH(G75,'参加申込み'!$AF$3:$AF$37,0),3))</f>
      </c>
      <c r="D75" s="25"/>
      <c r="E75" s="25">
        <f t="shared" si="2"/>
      </c>
      <c r="F75" s="8"/>
      <c r="G75" s="26"/>
      <c r="H75" s="27"/>
      <c r="I75" s="27"/>
      <c r="J75" s="42"/>
      <c r="K75" s="43"/>
      <c r="L75" s="44"/>
      <c r="M75" s="10">
        <f>_xlfn.IFERROR(DATEDIF(U75,'参加申込み'!$V$4,"Y"),"")</f>
      </c>
      <c r="N75" s="27"/>
      <c r="O75" s="45"/>
      <c r="P75" s="46"/>
      <c r="Q75" s="56"/>
      <c r="R75" s="57"/>
      <c r="S75" s="8"/>
      <c r="T75" s="58">
        <f>IF(G75="","",INDEX('参加申込み'!$AB$3:$AF$37,MATCH(G75,'参加申込み'!$AF$3:$AF$37,0),4))</f>
      </c>
      <c r="U75" s="2" t="str">
        <f t="shared" si="1"/>
        <v>年月日</v>
      </c>
    </row>
    <row r="76" spans="1:21" ht="18.75" customHeight="1">
      <c r="A76" s="7">
        <v>60</v>
      </c>
      <c r="B76" s="7">
        <f>IF(G76="","",INDEX('参加申込み'!$AB$3:$AF$37,MATCH(G76,'参加申込み'!$AF$3:$AF$37,0),1))</f>
      </c>
      <c r="C76" s="61">
        <f>IF(G76="","",INDEX('参加申込み'!$AB$3:$AF$37,MATCH(G76,'参加申込み'!$AF$3:$AF$37,0),3))</f>
      </c>
      <c r="D76" s="25"/>
      <c r="E76" s="25">
        <f t="shared" si="2"/>
      </c>
      <c r="F76" s="8"/>
      <c r="G76" s="26"/>
      <c r="H76" s="27"/>
      <c r="I76" s="27"/>
      <c r="J76" s="42"/>
      <c r="K76" s="43"/>
      <c r="L76" s="44"/>
      <c r="M76" s="10">
        <f>_xlfn.IFERROR(DATEDIF(U76,'参加申込み'!$V$4,"Y"),"")</f>
      </c>
      <c r="N76" s="27"/>
      <c r="O76" s="45"/>
      <c r="P76" s="46"/>
      <c r="Q76" s="56"/>
      <c r="R76" s="57"/>
      <c r="S76" s="8"/>
      <c r="T76" s="58">
        <f>IF(G76="","",INDEX('参加申込み'!$AB$3:$AF$37,MATCH(G76,'参加申込み'!$AF$3:$AF$37,0),4))</f>
      </c>
      <c r="U76" s="2" t="str">
        <f t="shared" si="1"/>
        <v>年月日</v>
      </c>
    </row>
    <row r="77" spans="1:21" ht="18.75" customHeight="1">
      <c r="A77" s="7">
        <v>61</v>
      </c>
      <c r="B77" s="7">
        <f>IF(G77="","",INDEX('参加申込み'!$AB$3:$AF$37,MATCH(G77,'参加申込み'!$AF$3:$AF$37,0),1))</f>
      </c>
      <c r="C77" s="61">
        <f>IF(G77="","",INDEX('参加申込み'!$AB$3:$AF$37,MATCH(G77,'参加申込み'!$AF$3:$AF$37,0),3))</f>
      </c>
      <c r="D77" s="25"/>
      <c r="E77" s="25">
        <f t="shared" si="2"/>
      </c>
      <c r="F77" s="8"/>
      <c r="G77" s="26"/>
      <c r="H77" s="27"/>
      <c r="I77" s="27"/>
      <c r="J77" s="42"/>
      <c r="K77" s="43"/>
      <c r="L77" s="44"/>
      <c r="M77" s="10">
        <f>_xlfn.IFERROR(DATEDIF(U77,'参加申込み'!$V$4,"Y"),"")</f>
      </c>
      <c r="N77" s="27"/>
      <c r="O77" s="45"/>
      <c r="P77" s="46"/>
      <c r="Q77" s="56"/>
      <c r="R77" s="57"/>
      <c r="S77" s="8"/>
      <c r="T77" s="58">
        <f>IF(G77="","",INDEX('参加申込み'!$AB$3:$AF$37,MATCH(G77,'参加申込み'!$AF$3:$AF$37,0),4))</f>
      </c>
      <c r="U77" s="2" t="str">
        <f t="shared" si="1"/>
        <v>年月日</v>
      </c>
    </row>
    <row r="78" spans="1:21" ht="18.75" customHeight="1">
      <c r="A78" s="7">
        <v>62</v>
      </c>
      <c r="B78" s="7">
        <f>IF(G78="","",INDEX('参加申込み'!$AB$3:$AF$37,MATCH(G78,'参加申込み'!$AF$3:$AF$37,0),1))</f>
      </c>
      <c r="C78" s="61">
        <f>IF(G78="","",INDEX('参加申込み'!$AB$3:$AF$37,MATCH(G78,'参加申込み'!$AF$3:$AF$37,0),3))</f>
      </c>
      <c r="D78" s="25"/>
      <c r="E78" s="25">
        <f t="shared" si="2"/>
      </c>
      <c r="F78" s="8"/>
      <c r="G78" s="26"/>
      <c r="H78" s="27"/>
      <c r="I78" s="27"/>
      <c r="J78" s="42"/>
      <c r="K78" s="43"/>
      <c r="L78" s="44"/>
      <c r="M78" s="10">
        <f>_xlfn.IFERROR(DATEDIF(U78,'参加申込み'!$V$4,"Y"),"")</f>
      </c>
      <c r="N78" s="27"/>
      <c r="O78" s="45"/>
      <c r="P78" s="46"/>
      <c r="Q78" s="56"/>
      <c r="R78" s="57"/>
      <c r="S78" s="8"/>
      <c r="T78" s="58">
        <f>IF(G78="","",INDEX('参加申込み'!$AB$3:$AF$37,MATCH(G78,'参加申込み'!$AF$3:$AF$37,0),4))</f>
      </c>
      <c r="U78" s="2" t="str">
        <f t="shared" si="1"/>
        <v>年月日</v>
      </c>
    </row>
    <row r="79" spans="1:21" ht="18.75" customHeight="1">
      <c r="A79" s="7">
        <v>63</v>
      </c>
      <c r="B79" s="7">
        <f>IF(G79="","",INDEX('参加申込み'!$AB$3:$AF$37,MATCH(G79,'参加申込み'!$AF$3:$AF$37,0),1))</f>
      </c>
      <c r="C79" s="61">
        <f>IF(G79="","",INDEX('参加申込み'!$AB$3:$AF$37,MATCH(G79,'参加申込み'!$AF$3:$AF$37,0),3))</f>
      </c>
      <c r="D79" s="25"/>
      <c r="E79" s="25">
        <f t="shared" si="2"/>
      </c>
      <c r="F79" s="8"/>
      <c r="G79" s="26"/>
      <c r="H79" s="27"/>
      <c r="I79" s="27"/>
      <c r="J79" s="42"/>
      <c r="K79" s="43"/>
      <c r="L79" s="44"/>
      <c r="M79" s="10">
        <f>_xlfn.IFERROR(DATEDIF(U79,'参加申込み'!$V$4,"Y"),"")</f>
      </c>
      <c r="N79" s="27"/>
      <c r="O79" s="45"/>
      <c r="P79" s="46"/>
      <c r="Q79" s="56"/>
      <c r="R79" s="57"/>
      <c r="S79" s="8"/>
      <c r="T79" s="58">
        <f>IF(G79="","",INDEX('参加申込み'!$AB$3:$AF$37,MATCH(G79,'参加申込み'!$AF$3:$AF$37,0),4))</f>
      </c>
      <c r="U79" s="2" t="str">
        <f t="shared" si="1"/>
        <v>年月日</v>
      </c>
    </row>
    <row r="80" spans="1:21" ht="18.75" customHeight="1">
      <c r="A80" s="7">
        <v>64</v>
      </c>
      <c r="B80" s="7">
        <f>IF(G80="","",INDEX('参加申込み'!$AB$3:$AF$37,MATCH(G80,'参加申込み'!$AF$3:$AF$37,0),1))</f>
      </c>
      <c r="C80" s="61">
        <f>IF(G80="","",INDEX('参加申込み'!$AB$3:$AF$37,MATCH(G80,'参加申込み'!$AF$3:$AF$37,0),3))</f>
      </c>
      <c r="D80" s="25"/>
      <c r="E80" s="25">
        <f t="shared" si="2"/>
      </c>
      <c r="F80" s="8"/>
      <c r="G80" s="26"/>
      <c r="H80" s="27"/>
      <c r="I80" s="27"/>
      <c r="J80" s="42"/>
      <c r="K80" s="43"/>
      <c r="L80" s="44"/>
      <c r="M80" s="10">
        <f>_xlfn.IFERROR(DATEDIF(U80,'参加申込み'!$V$4,"Y"),"")</f>
      </c>
      <c r="N80" s="27"/>
      <c r="O80" s="45"/>
      <c r="P80" s="46"/>
      <c r="Q80" s="56"/>
      <c r="R80" s="57"/>
      <c r="S80" s="8"/>
      <c r="T80" s="58">
        <f>IF(G80="","",INDEX('参加申込み'!$AB$3:$AF$37,MATCH(G80,'参加申込み'!$AF$3:$AF$37,0),4))</f>
      </c>
      <c r="U80" s="2" t="str">
        <f t="shared" si="1"/>
        <v>年月日</v>
      </c>
    </row>
    <row r="81" spans="1:21" ht="18.75" customHeight="1">
      <c r="A81" s="7">
        <v>65</v>
      </c>
      <c r="B81" s="7">
        <f>IF(G81="","",INDEX('参加申込み'!$AB$3:$AF$37,MATCH(G81,'参加申込み'!$AF$3:$AF$37,0),1))</f>
      </c>
      <c r="C81" s="61">
        <f>IF(G81="","",INDEX('参加申込み'!$AB$3:$AF$37,MATCH(G81,'参加申込み'!$AF$3:$AF$37,0),3))</f>
      </c>
      <c r="D81" s="25"/>
      <c r="E81" s="25">
        <f t="shared" si="2"/>
      </c>
      <c r="F81" s="8"/>
      <c r="G81" s="26"/>
      <c r="H81" s="27"/>
      <c r="I81" s="27"/>
      <c r="J81" s="42"/>
      <c r="K81" s="43"/>
      <c r="L81" s="44"/>
      <c r="M81" s="10">
        <f>_xlfn.IFERROR(DATEDIF(U81,'参加申込み'!$V$4,"Y"),"")</f>
      </c>
      <c r="N81" s="27"/>
      <c r="O81" s="45"/>
      <c r="P81" s="46"/>
      <c r="Q81" s="56"/>
      <c r="R81" s="57"/>
      <c r="S81" s="8"/>
      <c r="T81" s="58">
        <f>IF(G81="","",INDEX('参加申込み'!$AB$3:$AF$37,MATCH(G81,'参加申込み'!$AF$3:$AF$37,0),4))</f>
      </c>
      <c r="U81" s="2" t="str">
        <f aca="true" t="shared" si="3" ref="U81:U116">I81&amp;J81&amp;"年"&amp;K81&amp;"月"&amp;L81&amp;"日"</f>
        <v>年月日</v>
      </c>
    </row>
    <row r="82" spans="1:21" ht="18.75" customHeight="1">
      <c r="A82" s="7">
        <v>66</v>
      </c>
      <c r="B82" s="7">
        <f>IF(G82="","",INDEX('参加申込み'!$AB$3:$AF$37,MATCH(G82,'参加申込み'!$AF$3:$AF$37,0),1))</f>
      </c>
      <c r="C82" s="61">
        <f>IF(G82="","",INDEX('参加申込み'!$AB$3:$AF$37,MATCH(G82,'参加申込み'!$AF$3:$AF$37,0),3))</f>
      </c>
      <c r="D82" s="25"/>
      <c r="E82" s="25">
        <f aca="true" t="shared" si="4" ref="E82:E116">IF(D82="","",IF($C$3="","",$C$3))</f>
      </c>
      <c r="F82" s="8"/>
      <c r="G82" s="26"/>
      <c r="H82" s="27"/>
      <c r="I82" s="27"/>
      <c r="J82" s="42"/>
      <c r="K82" s="43"/>
      <c r="L82" s="44"/>
      <c r="M82" s="10">
        <f>_xlfn.IFERROR(DATEDIF(U82,'参加申込み'!$V$4,"Y"),"")</f>
      </c>
      <c r="N82" s="27"/>
      <c r="O82" s="45"/>
      <c r="P82" s="46"/>
      <c r="Q82" s="56"/>
      <c r="R82" s="57"/>
      <c r="S82" s="8"/>
      <c r="T82" s="58">
        <f>IF(G82="","",INDEX('参加申込み'!$AB$3:$AF$37,MATCH(G82,'参加申込み'!$AF$3:$AF$37,0),4))</f>
      </c>
      <c r="U82" s="2" t="str">
        <f t="shared" si="3"/>
        <v>年月日</v>
      </c>
    </row>
    <row r="83" spans="1:21" ht="18.75" customHeight="1">
      <c r="A83" s="7">
        <v>67</v>
      </c>
      <c r="B83" s="7">
        <f>IF(G83="","",INDEX('参加申込み'!$AB$3:$AF$37,MATCH(G83,'参加申込み'!$AF$3:$AF$37,0),1))</f>
      </c>
      <c r="C83" s="61">
        <f>IF(G83="","",INDEX('参加申込み'!$AB$3:$AF$37,MATCH(G83,'参加申込み'!$AF$3:$AF$37,0),3))</f>
      </c>
      <c r="D83" s="25"/>
      <c r="E83" s="25">
        <f t="shared" si="4"/>
      </c>
      <c r="F83" s="8"/>
      <c r="G83" s="26"/>
      <c r="H83" s="27"/>
      <c r="I83" s="27"/>
      <c r="J83" s="42"/>
      <c r="K83" s="43"/>
      <c r="L83" s="44"/>
      <c r="M83" s="10">
        <f>_xlfn.IFERROR(DATEDIF(U83,'参加申込み'!$V$4,"Y"),"")</f>
      </c>
      <c r="N83" s="27"/>
      <c r="O83" s="45"/>
      <c r="P83" s="46"/>
      <c r="Q83" s="56"/>
      <c r="R83" s="57"/>
      <c r="S83" s="8"/>
      <c r="T83" s="58">
        <f>IF(G83="","",INDEX('参加申込み'!$AB$3:$AF$37,MATCH(G83,'参加申込み'!$AF$3:$AF$37,0),4))</f>
      </c>
      <c r="U83" s="2" t="str">
        <f t="shared" si="3"/>
        <v>年月日</v>
      </c>
    </row>
    <row r="84" spans="1:21" ht="18.75" customHeight="1">
      <c r="A84" s="7">
        <v>68</v>
      </c>
      <c r="B84" s="7">
        <f>IF(G84="","",INDEX('参加申込み'!$AB$3:$AF$37,MATCH(G84,'参加申込み'!$AF$3:$AF$37,0),1))</f>
      </c>
      <c r="C84" s="61">
        <f>IF(G84="","",INDEX('参加申込み'!$AB$3:$AF$37,MATCH(G84,'参加申込み'!$AF$3:$AF$37,0),3))</f>
      </c>
      <c r="D84" s="25"/>
      <c r="E84" s="25">
        <f t="shared" si="4"/>
      </c>
      <c r="F84" s="8"/>
      <c r="G84" s="26"/>
      <c r="H84" s="27"/>
      <c r="I84" s="27"/>
      <c r="J84" s="42"/>
      <c r="K84" s="43"/>
      <c r="L84" s="44"/>
      <c r="M84" s="10">
        <f>_xlfn.IFERROR(DATEDIF(U84,'参加申込み'!$V$4,"Y"),"")</f>
      </c>
      <c r="N84" s="27"/>
      <c r="O84" s="45"/>
      <c r="P84" s="46"/>
      <c r="Q84" s="56"/>
      <c r="R84" s="57"/>
      <c r="S84" s="8"/>
      <c r="T84" s="58">
        <f>IF(G84="","",INDEX('参加申込み'!$AB$3:$AF$37,MATCH(G84,'参加申込み'!$AF$3:$AF$37,0),4))</f>
      </c>
      <c r="U84" s="2" t="str">
        <f t="shared" si="3"/>
        <v>年月日</v>
      </c>
    </row>
    <row r="85" spans="1:21" ht="18.75" customHeight="1">
      <c r="A85" s="7">
        <v>69</v>
      </c>
      <c r="B85" s="7">
        <f>IF(G85="","",INDEX('参加申込み'!$AB$3:$AF$37,MATCH(G85,'参加申込み'!$AF$3:$AF$37,0),1))</f>
      </c>
      <c r="C85" s="61">
        <f>IF(G85="","",INDEX('参加申込み'!$AB$3:$AF$37,MATCH(G85,'参加申込み'!$AF$3:$AF$37,0),3))</f>
      </c>
      <c r="D85" s="25"/>
      <c r="E85" s="25">
        <f t="shared" si="4"/>
      </c>
      <c r="F85" s="8"/>
      <c r="G85" s="26"/>
      <c r="H85" s="27"/>
      <c r="I85" s="27"/>
      <c r="J85" s="42"/>
      <c r="K85" s="43"/>
      <c r="L85" s="44"/>
      <c r="M85" s="10">
        <f>_xlfn.IFERROR(DATEDIF(U85,'参加申込み'!$V$4,"Y"),"")</f>
      </c>
      <c r="N85" s="27"/>
      <c r="O85" s="45"/>
      <c r="P85" s="46"/>
      <c r="Q85" s="56"/>
      <c r="R85" s="57"/>
      <c r="S85" s="8"/>
      <c r="T85" s="58">
        <f>IF(G85="","",INDEX('参加申込み'!$AB$3:$AF$37,MATCH(G85,'参加申込み'!$AF$3:$AF$37,0),4))</f>
      </c>
      <c r="U85" s="2" t="str">
        <f t="shared" si="3"/>
        <v>年月日</v>
      </c>
    </row>
    <row r="86" spans="1:21" ht="18.75" customHeight="1">
      <c r="A86" s="7">
        <v>70</v>
      </c>
      <c r="B86" s="7">
        <f>IF(G86="","",INDEX('参加申込み'!$AB$3:$AF$37,MATCH(G86,'参加申込み'!$AF$3:$AF$37,0),1))</f>
      </c>
      <c r="C86" s="61">
        <f>IF(G86="","",INDEX('参加申込み'!$AB$3:$AF$37,MATCH(G86,'参加申込み'!$AF$3:$AF$37,0),3))</f>
      </c>
      <c r="D86" s="25"/>
      <c r="E86" s="25">
        <f t="shared" si="4"/>
      </c>
      <c r="F86" s="8"/>
      <c r="G86" s="26"/>
      <c r="H86" s="27"/>
      <c r="I86" s="27"/>
      <c r="J86" s="42"/>
      <c r="K86" s="43"/>
      <c r="L86" s="44"/>
      <c r="M86" s="10">
        <f>_xlfn.IFERROR(DATEDIF(U86,'参加申込み'!$V$4,"Y"),"")</f>
      </c>
      <c r="N86" s="27"/>
      <c r="O86" s="45"/>
      <c r="P86" s="46"/>
      <c r="Q86" s="56"/>
      <c r="R86" s="57"/>
      <c r="S86" s="8"/>
      <c r="T86" s="58">
        <f>IF(G86="","",INDEX('参加申込み'!$AB$3:$AF$37,MATCH(G86,'参加申込み'!$AF$3:$AF$37,0),4))</f>
      </c>
      <c r="U86" s="2" t="str">
        <f t="shared" si="3"/>
        <v>年月日</v>
      </c>
    </row>
    <row r="87" spans="1:21" ht="18.75" customHeight="1">
      <c r="A87" s="7">
        <v>71</v>
      </c>
      <c r="B87" s="7">
        <f>IF(G87="","",INDEX('参加申込み'!$AB$3:$AF$37,MATCH(G87,'参加申込み'!$AF$3:$AF$37,0),1))</f>
      </c>
      <c r="C87" s="61">
        <f>IF(G87="","",INDEX('参加申込み'!$AB$3:$AF$37,MATCH(G87,'参加申込み'!$AF$3:$AF$37,0),3))</f>
      </c>
      <c r="D87" s="25"/>
      <c r="E87" s="25">
        <f t="shared" si="4"/>
      </c>
      <c r="F87" s="8"/>
      <c r="G87" s="26"/>
      <c r="H87" s="27"/>
      <c r="I87" s="27"/>
      <c r="J87" s="42"/>
      <c r="K87" s="43"/>
      <c r="L87" s="44"/>
      <c r="M87" s="10">
        <f>_xlfn.IFERROR(DATEDIF(U87,'参加申込み'!$V$4,"Y"),"")</f>
      </c>
      <c r="N87" s="27"/>
      <c r="O87" s="45"/>
      <c r="P87" s="46"/>
      <c r="Q87" s="56"/>
      <c r="R87" s="57"/>
      <c r="S87" s="8"/>
      <c r="T87" s="58">
        <f>IF(G87="","",INDEX('参加申込み'!$AB$3:$AF$37,MATCH(G87,'参加申込み'!$AF$3:$AF$37,0),4))</f>
      </c>
      <c r="U87" s="2" t="str">
        <f t="shared" si="3"/>
        <v>年月日</v>
      </c>
    </row>
    <row r="88" spans="1:21" ht="18.75" customHeight="1">
      <c r="A88" s="7">
        <v>72</v>
      </c>
      <c r="B88" s="7">
        <f>IF(G88="","",INDEX('参加申込み'!$AB$3:$AF$37,MATCH(G88,'参加申込み'!$AF$3:$AF$37,0),1))</f>
      </c>
      <c r="C88" s="61">
        <f>IF(G88="","",INDEX('参加申込み'!$AB$3:$AF$37,MATCH(G88,'参加申込み'!$AF$3:$AF$37,0),3))</f>
      </c>
      <c r="D88" s="25"/>
      <c r="E88" s="25">
        <f t="shared" si="4"/>
      </c>
      <c r="F88" s="8"/>
      <c r="G88" s="26"/>
      <c r="H88" s="27"/>
      <c r="I88" s="27"/>
      <c r="J88" s="42"/>
      <c r="K88" s="43"/>
      <c r="L88" s="44"/>
      <c r="M88" s="10">
        <f>_xlfn.IFERROR(DATEDIF(U88,'参加申込み'!$V$4,"Y"),"")</f>
      </c>
      <c r="N88" s="27"/>
      <c r="O88" s="45"/>
      <c r="P88" s="46"/>
      <c r="Q88" s="56"/>
      <c r="R88" s="57"/>
      <c r="S88" s="8"/>
      <c r="T88" s="58">
        <f>IF(G88="","",INDEX('参加申込み'!$AB$3:$AF$37,MATCH(G88,'参加申込み'!$AF$3:$AF$37,0),4))</f>
      </c>
      <c r="U88" s="2" t="str">
        <f t="shared" si="3"/>
        <v>年月日</v>
      </c>
    </row>
    <row r="89" spans="1:21" ht="18.75" customHeight="1">
      <c r="A89" s="7">
        <v>73</v>
      </c>
      <c r="B89" s="7">
        <f>IF(G89="","",INDEX('参加申込み'!$AB$3:$AF$37,MATCH(G89,'参加申込み'!$AF$3:$AF$37,0),1))</f>
      </c>
      <c r="C89" s="61">
        <f>IF(G89="","",INDEX('参加申込み'!$AB$3:$AF$37,MATCH(G89,'参加申込み'!$AF$3:$AF$37,0),3))</f>
      </c>
      <c r="D89" s="25"/>
      <c r="E89" s="25">
        <f t="shared" si="4"/>
      </c>
      <c r="F89" s="8"/>
      <c r="G89" s="26"/>
      <c r="H89" s="27"/>
      <c r="I89" s="27"/>
      <c r="J89" s="42"/>
      <c r="K89" s="43"/>
      <c r="L89" s="44"/>
      <c r="M89" s="10">
        <f>_xlfn.IFERROR(DATEDIF(U89,'参加申込み'!$V$4,"Y"),"")</f>
      </c>
      <c r="N89" s="27"/>
      <c r="O89" s="45"/>
      <c r="P89" s="46"/>
      <c r="Q89" s="56"/>
      <c r="R89" s="57"/>
      <c r="S89" s="8"/>
      <c r="T89" s="58">
        <f>IF(G89="","",INDEX('参加申込み'!$AB$3:$AF$37,MATCH(G89,'参加申込み'!$AF$3:$AF$37,0),4))</f>
      </c>
      <c r="U89" s="2" t="str">
        <f t="shared" si="3"/>
        <v>年月日</v>
      </c>
    </row>
    <row r="90" spans="1:21" ht="18.75" customHeight="1">
      <c r="A90" s="7">
        <v>74</v>
      </c>
      <c r="B90" s="7">
        <f>IF(G90="","",INDEX('参加申込み'!$AB$3:$AF$37,MATCH(G90,'参加申込み'!$AF$3:$AF$37,0),1))</f>
      </c>
      <c r="C90" s="61">
        <f>IF(G90="","",INDEX('参加申込み'!$AB$3:$AF$37,MATCH(G90,'参加申込み'!$AF$3:$AF$37,0),3))</f>
      </c>
      <c r="D90" s="25"/>
      <c r="E90" s="25">
        <f t="shared" si="4"/>
      </c>
      <c r="F90" s="8"/>
      <c r="G90" s="26"/>
      <c r="H90" s="27"/>
      <c r="I90" s="27"/>
      <c r="J90" s="42"/>
      <c r="K90" s="43"/>
      <c r="L90" s="44"/>
      <c r="M90" s="10">
        <f>_xlfn.IFERROR(DATEDIF(U90,'参加申込み'!$V$4,"Y"),"")</f>
      </c>
      <c r="N90" s="27"/>
      <c r="O90" s="45"/>
      <c r="P90" s="46"/>
      <c r="Q90" s="56"/>
      <c r="R90" s="57"/>
      <c r="S90" s="8"/>
      <c r="T90" s="58">
        <f>IF(G90="","",INDEX('参加申込み'!$AB$3:$AF$37,MATCH(G90,'参加申込み'!$AF$3:$AF$37,0),4))</f>
      </c>
      <c r="U90" s="2" t="str">
        <f t="shared" si="3"/>
        <v>年月日</v>
      </c>
    </row>
    <row r="91" spans="1:21" ht="18.75" customHeight="1">
      <c r="A91" s="7">
        <v>75</v>
      </c>
      <c r="B91" s="7">
        <f>IF(G91="","",INDEX('参加申込み'!$AB$3:$AF$37,MATCH(G91,'参加申込み'!$AF$3:$AF$37,0),1))</f>
      </c>
      <c r="C91" s="61">
        <f>IF(G91="","",INDEX('参加申込み'!$AB$3:$AF$37,MATCH(G91,'参加申込み'!$AF$3:$AF$37,0),3))</f>
      </c>
      <c r="D91" s="25"/>
      <c r="E91" s="25">
        <f t="shared" si="4"/>
      </c>
      <c r="F91" s="8"/>
      <c r="G91" s="26"/>
      <c r="H91" s="27"/>
      <c r="I91" s="27"/>
      <c r="J91" s="42"/>
      <c r="K91" s="43"/>
      <c r="L91" s="44"/>
      <c r="M91" s="10">
        <f>_xlfn.IFERROR(DATEDIF(U91,'参加申込み'!$V$4,"Y"),"")</f>
      </c>
      <c r="N91" s="27"/>
      <c r="O91" s="45"/>
      <c r="P91" s="46"/>
      <c r="Q91" s="56"/>
      <c r="R91" s="57"/>
      <c r="S91" s="8"/>
      <c r="T91" s="58">
        <f>IF(G91="","",INDEX('参加申込み'!$AB$3:$AF$37,MATCH(G91,'参加申込み'!$AF$3:$AF$37,0),4))</f>
      </c>
      <c r="U91" s="2" t="str">
        <f t="shared" si="3"/>
        <v>年月日</v>
      </c>
    </row>
    <row r="92" spans="1:21" ht="18.75" customHeight="1">
      <c r="A92" s="7">
        <v>76</v>
      </c>
      <c r="B92" s="7">
        <f>IF(G92="","",INDEX('参加申込み'!$AB$3:$AF$37,MATCH(G92,'参加申込み'!$AF$3:$AF$37,0),1))</f>
      </c>
      <c r="C92" s="61">
        <f>IF(G92="","",INDEX('参加申込み'!$AB$3:$AF$37,MATCH(G92,'参加申込み'!$AF$3:$AF$37,0),3))</f>
      </c>
      <c r="D92" s="25"/>
      <c r="E92" s="25">
        <f t="shared" si="4"/>
      </c>
      <c r="F92" s="8"/>
      <c r="G92" s="26"/>
      <c r="H92" s="27"/>
      <c r="I92" s="27"/>
      <c r="J92" s="42"/>
      <c r="K92" s="43"/>
      <c r="L92" s="44"/>
      <c r="M92" s="10">
        <f>_xlfn.IFERROR(DATEDIF(U92,'参加申込み'!$V$4,"Y"),"")</f>
      </c>
      <c r="N92" s="27"/>
      <c r="O92" s="45"/>
      <c r="P92" s="46"/>
      <c r="Q92" s="56"/>
      <c r="R92" s="57"/>
      <c r="S92" s="8"/>
      <c r="T92" s="58">
        <f>IF(G92="","",INDEX('参加申込み'!$AB$3:$AF$37,MATCH(G92,'参加申込み'!$AF$3:$AF$37,0),4))</f>
      </c>
      <c r="U92" s="2" t="str">
        <f t="shared" si="3"/>
        <v>年月日</v>
      </c>
    </row>
    <row r="93" spans="1:21" ht="18.75" customHeight="1">
      <c r="A93" s="7">
        <v>77</v>
      </c>
      <c r="B93" s="7">
        <f>IF(G93="","",INDEX('参加申込み'!$AB$3:$AF$37,MATCH(G93,'参加申込み'!$AF$3:$AF$37,0),1))</f>
      </c>
      <c r="C93" s="61">
        <f>IF(G93="","",INDEX('参加申込み'!$AB$3:$AF$37,MATCH(G93,'参加申込み'!$AF$3:$AF$37,0),3))</f>
      </c>
      <c r="D93" s="25"/>
      <c r="E93" s="25">
        <f t="shared" si="4"/>
      </c>
      <c r="F93" s="8"/>
      <c r="G93" s="26"/>
      <c r="H93" s="27"/>
      <c r="I93" s="27"/>
      <c r="J93" s="42"/>
      <c r="K93" s="43"/>
      <c r="L93" s="44"/>
      <c r="M93" s="10">
        <f>_xlfn.IFERROR(DATEDIF(U93,'参加申込み'!$V$4,"Y"),"")</f>
      </c>
      <c r="N93" s="27"/>
      <c r="O93" s="45"/>
      <c r="P93" s="46"/>
      <c r="Q93" s="56"/>
      <c r="R93" s="57"/>
      <c r="S93" s="8"/>
      <c r="T93" s="58">
        <f>IF(G93="","",INDEX('参加申込み'!$AB$3:$AF$37,MATCH(G93,'参加申込み'!$AF$3:$AF$37,0),4))</f>
      </c>
      <c r="U93" s="2" t="str">
        <f t="shared" si="3"/>
        <v>年月日</v>
      </c>
    </row>
    <row r="94" spans="1:21" ht="18.75" customHeight="1">
      <c r="A94" s="7">
        <v>78</v>
      </c>
      <c r="B94" s="7">
        <f>IF(G94="","",INDEX('参加申込み'!$AB$3:$AF$37,MATCH(G94,'参加申込み'!$AF$3:$AF$37,0),1))</f>
      </c>
      <c r="C94" s="61">
        <f>IF(G94="","",INDEX('参加申込み'!$AB$3:$AF$37,MATCH(G94,'参加申込み'!$AF$3:$AF$37,0),3))</f>
      </c>
      <c r="D94" s="25"/>
      <c r="E94" s="25">
        <f t="shared" si="4"/>
      </c>
      <c r="F94" s="8"/>
      <c r="G94" s="26"/>
      <c r="H94" s="27"/>
      <c r="I94" s="27"/>
      <c r="J94" s="42"/>
      <c r="K94" s="43"/>
      <c r="L94" s="44"/>
      <c r="M94" s="10">
        <f>_xlfn.IFERROR(DATEDIF(U94,'参加申込み'!$V$4,"Y"),"")</f>
      </c>
      <c r="N94" s="27"/>
      <c r="O94" s="45"/>
      <c r="P94" s="46"/>
      <c r="Q94" s="56"/>
      <c r="R94" s="57"/>
      <c r="S94" s="8"/>
      <c r="T94" s="58">
        <f>IF(G94="","",INDEX('参加申込み'!$AB$3:$AF$37,MATCH(G94,'参加申込み'!$AF$3:$AF$37,0),4))</f>
      </c>
      <c r="U94" s="2" t="str">
        <f t="shared" si="3"/>
        <v>年月日</v>
      </c>
    </row>
    <row r="95" spans="1:21" ht="18.75" customHeight="1">
      <c r="A95" s="7">
        <v>79</v>
      </c>
      <c r="B95" s="7">
        <f>IF(G95="","",INDEX('参加申込み'!$AB$3:$AF$37,MATCH(G95,'参加申込み'!$AF$3:$AF$37,0),1))</f>
      </c>
      <c r="C95" s="61">
        <f>IF(G95="","",INDEX('参加申込み'!$AB$3:$AF$37,MATCH(G95,'参加申込み'!$AF$3:$AF$37,0),3))</f>
      </c>
      <c r="D95" s="25"/>
      <c r="E95" s="25">
        <f t="shared" si="4"/>
      </c>
      <c r="F95" s="8"/>
      <c r="G95" s="26"/>
      <c r="H95" s="27"/>
      <c r="I95" s="27"/>
      <c r="J95" s="42"/>
      <c r="K95" s="43"/>
      <c r="L95" s="44"/>
      <c r="M95" s="10">
        <f>_xlfn.IFERROR(DATEDIF(U95,'参加申込み'!$V$4,"Y"),"")</f>
      </c>
      <c r="N95" s="27"/>
      <c r="O95" s="45"/>
      <c r="P95" s="46"/>
      <c r="Q95" s="56"/>
      <c r="R95" s="57"/>
      <c r="S95" s="8"/>
      <c r="T95" s="58">
        <f>IF(G95="","",INDEX('参加申込み'!$AB$3:$AF$37,MATCH(G95,'参加申込み'!$AF$3:$AF$37,0),4))</f>
      </c>
      <c r="U95" s="2" t="str">
        <f t="shared" si="3"/>
        <v>年月日</v>
      </c>
    </row>
    <row r="96" spans="1:21" ht="18.75" customHeight="1">
      <c r="A96" s="7">
        <v>80</v>
      </c>
      <c r="B96" s="7">
        <f>IF(G96="","",INDEX('参加申込み'!$AB$3:$AF$37,MATCH(G96,'参加申込み'!$AF$3:$AF$37,0),1))</f>
      </c>
      <c r="C96" s="61">
        <f>IF(G96="","",INDEX('参加申込み'!$AB$3:$AF$37,MATCH(G96,'参加申込み'!$AF$3:$AF$37,0),3))</f>
      </c>
      <c r="D96" s="25"/>
      <c r="E96" s="25">
        <f t="shared" si="4"/>
      </c>
      <c r="F96" s="8"/>
      <c r="G96" s="26"/>
      <c r="H96" s="27"/>
      <c r="I96" s="27"/>
      <c r="J96" s="42"/>
      <c r="K96" s="43"/>
      <c r="L96" s="44"/>
      <c r="M96" s="10">
        <f>_xlfn.IFERROR(DATEDIF(U96,'参加申込み'!$V$4,"Y"),"")</f>
      </c>
      <c r="N96" s="27"/>
      <c r="O96" s="45"/>
      <c r="P96" s="46"/>
      <c r="Q96" s="56"/>
      <c r="R96" s="57"/>
      <c r="S96" s="8"/>
      <c r="T96" s="58">
        <f>IF(G96="","",INDEX('参加申込み'!$AB$3:$AF$37,MATCH(G96,'参加申込み'!$AF$3:$AF$37,0),4))</f>
      </c>
      <c r="U96" s="2" t="str">
        <f t="shared" si="3"/>
        <v>年月日</v>
      </c>
    </row>
    <row r="97" spans="1:21" ht="18.75" customHeight="1">
      <c r="A97" s="7">
        <v>81</v>
      </c>
      <c r="B97" s="7">
        <f>IF(G97="","",INDEX('参加申込み'!$AB$3:$AF$37,MATCH(G97,'参加申込み'!$AF$3:$AF$37,0),1))</f>
      </c>
      <c r="C97" s="61">
        <f>IF(G97="","",INDEX('参加申込み'!$AB$3:$AF$37,MATCH(G97,'参加申込み'!$AF$3:$AF$37,0),3))</f>
      </c>
      <c r="D97" s="25"/>
      <c r="E97" s="25">
        <f t="shared" si="4"/>
      </c>
      <c r="F97" s="8"/>
      <c r="G97" s="26"/>
      <c r="H97" s="27"/>
      <c r="I97" s="27"/>
      <c r="J97" s="42"/>
      <c r="K97" s="43"/>
      <c r="L97" s="44"/>
      <c r="M97" s="10">
        <f>_xlfn.IFERROR(DATEDIF(U97,'参加申込み'!$V$4,"Y"),"")</f>
      </c>
      <c r="N97" s="27"/>
      <c r="O97" s="45"/>
      <c r="P97" s="46"/>
      <c r="Q97" s="56"/>
      <c r="R97" s="57"/>
      <c r="S97" s="8"/>
      <c r="T97" s="58">
        <f>IF(G97="","",INDEX('参加申込み'!$AB$3:$AF$37,MATCH(G97,'参加申込み'!$AF$3:$AF$37,0),4))</f>
      </c>
      <c r="U97" s="2" t="str">
        <f t="shared" si="3"/>
        <v>年月日</v>
      </c>
    </row>
    <row r="98" spans="1:21" ht="18.75" customHeight="1">
      <c r="A98" s="7">
        <v>82</v>
      </c>
      <c r="B98" s="7">
        <f>IF(G98="","",INDEX('参加申込み'!$AB$3:$AF$37,MATCH(G98,'参加申込み'!$AF$3:$AF$37,0),1))</f>
      </c>
      <c r="C98" s="61">
        <f>IF(G98="","",INDEX('参加申込み'!$AB$3:$AF$37,MATCH(G98,'参加申込み'!$AF$3:$AF$37,0),3))</f>
      </c>
      <c r="D98" s="25"/>
      <c r="E98" s="25">
        <f t="shared" si="4"/>
      </c>
      <c r="F98" s="8"/>
      <c r="G98" s="26"/>
      <c r="H98" s="27"/>
      <c r="I98" s="27"/>
      <c r="J98" s="42"/>
      <c r="K98" s="43"/>
      <c r="L98" s="44"/>
      <c r="M98" s="10">
        <f>_xlfn.IFERROR(DATEDIF(U98,'参加申込み'!$V$4,"Y"),"")</f>
      </c>
      <c r="N98" s="27"/>
      <c r="O98" s="45"/>
      <c r="P98" s="46"/>
      <c r="Q98" s="56"/>
      <c r="R98" s="57"/>
      <c r="S98" s="8"/>
      <c r="T98" s="58">
        <f>IF(G98="","",INDEX('参加申込み'!$AB$3:$AF$37,MATCH(G98,'参加申込み'!$AF$3:$AF$37,0),4))</f>
      </c>
      <c r="U98" s="2" t="str">
        <f t="shared" si="3"/>
        <v>年月日</v>
      </c>
    </row>
    <row r="99" spans="1:21" ht="18.75" customHeight="1">
      <c r="A99" s="7">
        <v>83</v>
      </c>
      <c r="B99" s="7">
        <f>IF(G99="","",INDEX('参加申込み'!$AB$3:$AF$37,MATCH(G99,'参加申込み'!$AF$3:$AF$37,0),1))</f>
      </c>
      <c r="C99" s="61">
        <f>IF(G99="","",INDEX('参加申込み'!$AB$3:$AF$37,MATCH(G99,'参加申込み'!$AF$3:$AF$37,0),3))</f>
      </c>
      <c r="D99" s="25"/>
      <c r="E99" s="25">
        <f t="shared" si="4"/>
      </c>
      <c r="F99" s="8"/>
      <c r="G99" s="26"/>
      <c r="H99" s="27"/>
      <c r="I99" s="27"/>
      <c r="J99" s="42"/>
      <c r="K99" s="43"/>
      <c r="L99" s="44"/>
      <c r="M99" s="10">
        <f>_xlfn.IFERROR(DATEDIF(U99,'参加申込み'!$V$4,"Y"),"")</f>
      </c>
      <c r="N99" s="27"/>
      <c r="O99" s="45"/>
      <c r="P99" s="46"/>
      <c r="Q99" s="56"/>
      <c r="R99" s="57"/>
      <c r="S99" s="8"/>
      <c r="T99" s="58">
        <f>IF(G99="","",INDEX('参加申込み'!$AB$3:$AF$37,MATCH(G99,'参加申込み'!$AF$3:$AF$37,0),4))</f>
      </c>
      <c r="U99" s="2" t="str">
        <f t="shared" si="3"/>
        <v>年月日</v>
      </c>
    </row>
    <row r="100" spans="1:21" ht="18.75" customHeight="1">
      <c r="A100" s="7">
        <v>84</v>
      </c>
      <c r="B100" s="7">
        <f>IF(G100="","",INDEX('参加申込み'!$AB$3:$AF$37,MATCH(G100,'参加申込み'!$AF$3:$AF$37,0),1))</f>
      </c>
      <c r="C100" s="61">
        <f>IF(G100="","",INDEX('参加申込み'!$AB$3:$AF$37,MATCH(G100,'参加申込み'!$AF$3:$AF$37,0),3))</f>
      </c>
      <c r="D100" s="25"/>
      <c r="E100" s="25">
        <f t="shared" si="4"/>
      </c>
      <c r="F100" s="8"/>
      <c r="G100" s="26"/>
      <c r="H100" s="27"/>
      <c r="I100" s="27"/>
      <c r="J100" s="42"/>
      <c r="K100" s="43"/>
      <c r="L100" s="44"/>
      <c r="M100" s="10">
        <f>_xlfn.IFERROR(DATEDIF(U100,'参加申込み'!$V$4,"Y"),"")</f>
      </c>
      <c r="N100" s="27"/>
      <c r="O100" s="45"/>
      <c r="P100" s="46"/>
      <c r="Q100" s="56"/>
      <c r="R100" s="57"/>
      <c r="S100" s="8"/>
      <c r="T100" s="58">
        <f>IF(G100="","",INDEX('参加申込み'!$AB$3:$AF$37,MATCH(G100,'参加申込み'!$AF$3:$AF$37,0),4))</f>
      </c>
      <c r="U100" s="2" t="str">
        <f t="shared" si="3"/>
        <v>年月日</v>
      </c>
    </row>
    <row r="101" spans="1:21" ht="18.75" customHeight="1">
      <c r="A101" s="7">
        <v>85</v>
      </c>
      <c r="B101" s="7">
        <f>IF(G101="","",INDEX('参加申込み'!$AB$3:$AF$37,MATCH(G101,'参加申込み'!$AF$3:$AF$37,0),1))</f>
      </c>
      <c r="C101" s="61">
        <f>IF(G101="","",INDEX('参加申込み'!$AB$3:$AF$37,MATCH(G101,'参加申込み'!$AF$3:$AF$37,0),3))</f>
      </c>
      <c r="D101" s="25"/>
      <c r="E101" s="25">
        <f t="shared" si="4"/>
      </c>
      <c r="F101" s="8"/>
      <c r="G101" s="26"/>
      <c r="H101" s="27"/>
      <c r="I101" s="27"/>
      <c r="J101" s="42"/>
      <c r="K101" s="43"/>
      <c r="L101" s="44"/>
      <c r="M101" s="10">
        <f>_xlfn.IFERROR(DATEDIF(U101,'参加申込み'!$V$4,"Y"),"")</f>
      </c>
      <c r="N101" s="27"/>
      <c r="O101" s="45"/>
      <c r="P101" s="46"/>
      <c r="Q101" s="56"/>
      <c r="R101" s="57"/>
      <c r="S101" s="8"/>
      <c r="T101" s="58">
        <f>IF(G101="","",INDEX('参加申込み'!$AB$3:$AF$37,MATCH(G101,'参加申込み'!$AF$3:$AF$37,0),4))</f>
      </c>
      <c r="U101" s="2" t="str">
        <f t="shared" si="3"/>
        <v>年月日</v>
      </c>
    </row>
    <row r="102" spans="1:21" ht="18.75" customHeight="1">
      <c r="A102" s="7">
        <v>86</v>
      </c>
      <c r="B102" s="7">
        <f>IF(G102="","",INDEX('参加申込み'!$AB$3:$AF$37,MATCH(G102,'参加申込み'!$AF$3:$AF$37,0),1))</f>
      </c>
      <c r="C102" s="61">
        <f>IF(G102="","",INDEX('参加申込み'!$AB$3:$AF$37,MATCH(G102,'参加申込み'!$AF$3:$AF$37,0),3))</f>
      </c>
      <c r="D102" s="25"/>
      <c r="E102" s="25">
        <f t="shared" si="4"/>
      </c>
      <c r="F102" s="8"/>
      <c r="G102" s="26"/>
      <c r="H102" s="27"/>
      <c r="I102" s="27"/>
      <c r="J102" s="42"/>
      <c r="K102" s="43"/>
      <c r="L102" s="44"/>
      <c r="M102" s="10">
        <f>_xlfn.IFERROR(DATEDIF(U102,'参加申込み'!$V$4,"Y"),"")</f>
      </c>
      <c r="N102" s="27"/>
      <c r="O102" s="45"/>
      <c r="P102" s="46"/>
      <c r="Q102" s="56"/>
      <c r="R102" s="57"/>
      <c r="S102" s="8"/>
      <c r="T102" s="58">
        <f>IF(G102="","",INDEX('参加申込み'!$AB$3:$AF$37,MATCH(G102,'参加申込み'!$AF$3:$AF$37,0),4))</f>
      </c>
      <c r="U102" s="2" t="str">
        <f t="shared" si="3"/>
        <v>年月日</v>
      </c>
    </row>
    <row r="103" spans="1:21" ht="18.75" customHeight="1">
      <c r="A103" s="7">
        <v>87</v>
      </c>
      <c r="B103" s="7">
        <f>IF(G103="","",INDEX('参加申込み'!$AB$3:$AF$37,MATCH(G103,'参加申込み'!$AF$3:$AF$37,0),1))</f>
      </c>
      <c r="C103" s="61">
        <f>IF(G103="","",INDEX('参加申込み'!$AB$3:$AF$37,MATCH(G103,'参加申込み'!$AF$3:$AF$37,0),3))</f>
      </c>
      <c r="D103" s="25"/>
      <c r="E103" s="25">
        <f t="shared" si="4"/>
      </c>
      <c r="F103" s="8"/>
      <c r="G103" s="26"/>
      <c r="H103" s="27"/>
      <c r="I103" s="27"/>
      <c r="J103" s="42"/>
      <c r="K103" s="43"/>
      <c r="L103" s="44"/>
      <c r="M103" s="10">
        <f>_xlfn.IFERROR(DATEDIF(U103,'参加申込み'!$V$4,"Y"),"")</f>
      </c>
      <c r="N103" s="27"/>
      <c r="O103" s="45"/>
      <c r="P103" s="46"/>
      <c r="Q103" s="56"/>
      <c r="R103" s="57"/>
      <c r="S103" s="8"/>
      <c r="T103" s="58">
        <f>IF(G103="","",INDEX('参加申込み'!$AB$3:$AF$37,MATCH(G103,'参加申込み'!$AF$3:$AF$37,0),4))</f>
      </c>
      <c r="U103" s="2" t="str">
        <f t="shared" si="3"/>
        <v>年月日</v>
      </c>
    </row>
    <row r="104" spans="1:21" ht="18.75" customHeight="1">
      <c r="A104" s="7">
        <v>88</v>
      </c>
      <c r="B104" s="7">
        <f>IF(G104="","",INDEX('参加申込み'!$AB$3:$AF$37,MATCH(G104,'参加申込み'!$AF$3:$AF$37,0),1))</f>
      </c>
      <c r="C104" s="61">
        <f>IF(G104="","",INDEX('参加申込み'!$AB$3:$AF$37,MATCH(G104,'参加申込み'!$AF$3:$AF$37,0),3))</f>
      </c>
      <c r="D104" s="25"/>
      <c r="E104" s="25">
        <f t="shared" si="4"/>
      </c>
      <c r="F104" s="8"/>
      <c r="G104" s="26"/>
      <c r="H104" s="27"/>
      <c r="I104" s="27"/>
      <c r="J104" s="42"/>
      <c r="K104" s="43"/>
      <c r="L104" s="44"/>
      <c r="M104" s="10">
        <f>_xlfn.IFERROR(DATEDIF(U104,'参加申込み'!$V$4,"Y"),"")</f>
      </c>
      <c r="N104" s="27"/>
      <c r="O104" s="45"/>
      <c r="P104" s="46"/>
      <c r="Q104" s="56"/>
      <c r="R104" s="57"/>
      <c r="S104" s="8"/>
      <c r="T104" s="58">
        <f>IF(G104="","",INDEX('参加申込み'!$AB$3:$AF$37,MATCH(G104,'参加申込み'!$AF$3:$AF$37,0),4))</f>
      </c>
      <c r="U104" s="2" t="str">
        <f t="shared" si="3"/>
        <v>年月日</v>
      </c>
    </row>
    <row r="105" spans="1:21" ht="18.75" customHeight="1">
      <c r="A105" s="7">
        <v>89</v>
      </c>
      <c r="B105" s="7">
        <f>IF(G105="","",INDEX('参加申込み'!$AB$3:$AF$37,MATCH(G105,'参加申込み'!$AF$3:$AF$37,0),1))</f>
      </c>
      <c r="C105" s="61">
        <f>IF(G105="","",INDEX('参加申込み'!$AB$3:$AF$37,MATCH(G105,'参加申込み'!$AF$3:$AF$37,0),3))</f>
      </c>
      <c r="D105" s="25"/>
      <c r="E105" s="25">
        <f t="shared" si="4"/>
      </c>
      <c r="F105" s="8"/>
      <c r="G105" s="26"/>
      <c r="H105" s="27"/>
      <c r="I105" s="27"/>
      <c r="J105" s="42"/>
      <c r="K105" s="43"/>
      <c r="L105" s="44"/>
      <c r="M105" s="10">
        <f>_xlfn.IFERROR(DATEDIF(U105,'参加申込み'!$V$4,"Y"),"")</f>
      </c>
      <c r="N105" s="27"/>
      <c r="O105" s="45"/>
      <c r="P105" s="46"/>
      <c r="Q105" s="56"/>
      <c r="R105" s="57"/>
      <c r="S105" s="8"/>
      <c r="T105" s="58">
        <f>IF(G105="","",INDEX('参加申込み'!$AB$3:$AF$37,MATCH(G105,'参加申込み'!$AF$3:$AF$37,0),4))</f>
      </c>
      <c r="U105" s="2" t="str">
        <f t="shared" si="3"/>
        <v>年月日</v>
      </c>
    </row>
    <row r="106" spans="1:21" ht="18.75" customHeight="1">
      <c r="A106" s="7">
        <v>90</v>
      </c>
      <c r="B106" s="7">
        <f>IF(G106="","",INDEX('参加申込み'!$AB$3:$AF$37,MATCH(G106,'参加申込み'!$AF$3:$AF$37,0),1))</f>
      </c>
      <c r="C106" s="61">
        <f>IF(G106="","",INDEX('参加申込み'!$AB$3:$AF$37,MATCH(G106,'参加申込み'!$AF$3:$AF$37,0),3))</f>
      </c>
      <c r="D106" s="25"/>
      <c r="E106" s="25">
        <f t="shared" si="4"/>
      </c>
      <c r="F106" s="8"/>
      <c r="G106" s="26"/>
      <c r="H106" s="27"/>
      <c r="I106" s="27"/>
      <c r="J106" s="42"/>
      <c r="K106" s="43"/>
      <c r="L106" s="44"/>
      <c r="M106" s="10">
        <f>_xlfn.IFERROR(DATEDIF(U106,'参加申込み'!$V$4,"Y"),"")</f>
      </c>
      <c r="N106" s="27"/>
      <c r="O106" s="45"/>
      <c r="P106" s="46"/>
      <c r="Q106" s="56"/>
      <c r="R106" s="57"/>
      <c r="S106" s="8"/>
      <c r="T106" s="58">
        <f>IF(G106="","",INDEX('参加申込み'!$AB$3:$AF$37,MATCH(G106,'参加申込み'!$AF$3:$AF$37,0),4))</f>
      </c>
      <c r="U106" s="2" t="str">
        <f t="shared" si="3"/>
        <v>年月日</v>
      </c>
    </row>
    <row r="107" spans="1:21" ht="18.75" customHeight="1">
      <c r="A107" s="7">
        <v>91</v>
      </c>
      <c r="B107" s="7">
        <f>IF(G107="","",INDEX('参加申込み'!$AB$3:$AF$37,MATCH(G107,'参加申込み'!$AF$3:$AF$37,0),1))</f>
      </c>
      <c r="C107" s="61">
        <f>IF(G107="","",INDEX('参加申込み'!$AB$3:$AF$37,MATCH(G107,'参加申込み'!$AF$3:$AF$37,0),3))</f>
      </c>
      <c r="D107" s="25"/>
      <c r="E107" s="25">
        <f t="shared" si="4"/>
      </c>
      <c r="F107" s="8"/>
      <c r="G107" s="26"/>
      <c r="H107" s="27"/>
      <c r="I107" s="27"/>
      <c r="J107" s="42"/>
      <c r="K107" s="43"/>
      <c r="L107" s="44"/>
      <c r="M107" s="10">
        <f>_xlfn.IFERROR(DATEDIF(U107,'参加申込み'!$V$4,"Y"),"")</f>
      </c>
      <c r="N107" s="27"/>
      <c r="O107" s="45"/>
      <c r="P107" s="46"/>
      <c r="Q107" s="56"/>
      <c r="R107" s="57"/>
      <c r="S107" s="8"/>
      <c r="T107" s="58">
        <f>IF(G107="","",INDEX('参加申込み'!$AB$3:$AF$37,MATCH(G107,'参加申込み'!$AF$3:$AF$37,0),4))</f>
      </c>
      <c r="U107" s="2" t="str">
        <f t="shared" si="3"/>
        <v>年月日</v>
      </c>
    </row>
    <row r="108" spans="1:21" ht="18.75" customHeight="1">
      <c r="A108" s="7">
        <v>92</v>
      </c>
      <c r="B108" s="7">
        <f>IF(G108="","",INDEX('参加申込み'!$AB$3:$AF$37,MATCH(G108,'参加申込み'!$AF$3:$AF$37,0),1))</f>
      </c>
      <c r="C108" s="61">
        <f>IF(G108="","",INDEX('参加申込み'!$AB$3:$AF$37,MATCH(G108,'参加申込み'!$AF$3:$AF$37,0),3))</f>
      </c>
      <c r="D108" s="25"/>
      <c r="E108" s="25">
        <f t="shared" si="4"/>
      </c>
      <c r="F108" s="8"/>
      <c r="G108" s="26"/>
      <c r="H108" s="27"/>
      <c r="I108" s="27"/>
      <c r="J108" s="42"/>
      <c r="K108" s="43"/>
      <c r="L108" s="44"/>
      <c r="M108" s="10">
        <f>_xlfn.IFERROR(DATEDIF(U108,'参加申込み'!$V$4,"Y"),"")</f>
      </c>
      <c r="N108" s="27"/>
      <c r="O108" s="45"/>
      <c r="P108" s="46"/>
      <c r="Q108" s="56"/>
      <c r="R108" s="57"/>
      <c r="S108" s="8"/>
      <c r="T108" s="58">
        <f>IF(G108="","",INDEX('参加申込み'!$AB$3:$AF$37,MATCH(G108,'参加申込み'!$AF$3:$AF$37,0),4))</f>
      </c>
      <c r="U108" s="2" t="str">
        <f t="shared" si="3"/>
        <v>年月日</v>
      </c>
    </row>
    <row r="109" spans="1:21" ht="18.75" customHeight="1">
      <c r="A109" s="7">
        <v>93</v>
      </c>
      <c r="B109" s="7">
        <f>IF(G109="","",INDEX('参加申込み'!$AB$3:$AF$37,MATCH(G109,'参加申込み'!$AF$3:$AF$37,0),1))</f>
      </c>
      <c r="C109" s="61">
        <f>IF(G109="","",INDEX('参加申込み'!$AB$3:$AF$37,MATCH(G109,'参加申込み'!$AF$3:$AF$37,0),3))</f>
      </c>
      <c r="D109" s="25"/>
      <c r="E109" s="25">
        <f t="shared" si="4"/>
      </c>
      <c r="F109" s="8"/>
      <c r="G109" s="26"/>
      <c r="H109" s="27"/>
      <c r="I109" s="27"/>
      <c r="J109" s="42"/>
      <c r="K109" s="43"/>
      <c r="L109" s="44"/>
      <c r="M109" s="10">
        <f>_xlfn.IFERROR(DATEDIF(U109,'参加申込み'!$V$4,"Y"),"")</f>
      </c>
      <c r="N109" s="27"/>
      <c r="O109" s="45"/>
      <c r="P109" s="46"/>
      <c r="Q109" s="56"/>
      <c r="R109" s="57"/>
      <c r="S109" s="8"/>
      <c r="T109" s="58">
        <f>IF(G109="","",INDEX('参加申込み'!$AB$3:$AF$37,MATCH(G109,'参加申込み'!$AF$3:$AF$37,0),4))</f>
      </c>
      <c r="U109" s="2" t="str">
        <f t="shared" si="3"/>
        <v>年月日</v>
      </c>
    </row>
    <row r="110" spans="1:21" ht="18.75" customHeight="1">
      <c r="A110" s="7">
        <v>94</v>
      </c>
      <c r="B110" s="7">
        <f>IF(G110="","",INDEX('参加申込み'!$AB$3:$AF$37,MATCH(G110,'参加申込み'!$AF$3:$AF$37,0),1))</f>
      </c>
      <c r="C110" s="61">
        <f>IF(G110="","",INDEX('参加申込み'!$AB$3:$AF$37,MATCH(G110,'参加申込み'!$AF$3:$AF$37,0),3))</f>
      </c>
      <c r="D110" s="25"/>
      <c r="E110" s="25">
        <f t="shared" si="4"/>
      </c>
      <c r="F110" s="8"/>
      <c r="G110" s="26"/>
      <c r="H110" s="27"/>
      <c r="I110" s="27"/>
      <c r="J110" s="42"/>
      <c r="K110" s="43"/>
      <c r="L110" s="44"/>
      <c r="M110" s="10">
        <f>_xlfn.IFERROR(DATEDIF(U110,'参加申込み'!$V$4,"Y"),"")</f>
      </c>
      <c r="N110" s="27"/>
      <c r="O110" s="45"/>
      <c r="P110" s="46"/>
      <c r="Q110" s="56"/>
      <c r="R110" s="57"/>
      <c r="S110" s="8"/>
      <c r="T110" s="58">
        <f>IF(G110="","",INDEX('参加申込み'!$AB$3:$AF$37,MATCH(G110,'参加申込み'!$AF$3:$AF$37,0),4))</f>
      </c>
      <c r="U110" s="2" t="str">
        <f t="shared" si="3"/>
        <v>年月日</v>
      </c>
    </row>
    <row r="111" spans="1:21" ht="18.75" customHeight="1">
      <c r="A111" s="7">
        <v>95</v>
      </c>
      <c r="B111" s="7">
        <f>IF(G111="","",INDEX('参加申込み'!$AB$3:$AF$37,MATCH(G111,'参加申込み'!$AF$3:$AF$37,0),1))</f>
      </c>
      <c r="C111" s="61">
        <f>IF(G111="","",INDEX('参加申込み'!$AB$3:$AF$37,MATCH(G111,'参加申込み'!$AF$3:$AF$37,0),3))</f>
      </c>
      <c r="D111" s="25"/>
      <c r="E111" s="25">
        <f t="shared" si="4"/>
      </c>
      <c r="F111" s="8"/>
      <c r="G111" s="26"/>
      <c r="H111" s="27"/>
      <c r="I111" s="27"/>
      <c r="J111" s="42"/>
      <c r="K111" s="43"/>
      <c r="L111" s="44"/>
      <c r="M111" s="10">
        <f>_xlfn.IFERROR(DATEDIF(U111,'参加申込み'!$V$4,"Y"),"")</f>
      </c>
      <c r="N111" s="27"/>
      <c r="O111" s="45"/>
      <c r="P111" s="46"/>
      <c r="Q111" s="56"/>
      <c r="R111" s="57"/>
      <c r="S111" s="8"/>
      <c r="T111" s="58">
        <f>IF(G111="","",INDEX('参加申込み'!$AB$3:$AF$37,MATCH(G111,'参加申込み'!$AF$3:$AF$37,0),4))</f>
      </c>
      <c r="U111" s="2" t="str">
        <f t="shared" si="3"/>
        <v>年月日</v>
      </c>
    </row>
    <row r="112" spans="1:21" ht="18.75" customHeight="1">
      <c r="A112" s="7">
        <v>96</v>
      </c>
      <c r="B112" s="7">
        <f>IF(G112="","",INDEX('参加申込み'!$AB$3:$AF$37,MATCH(G112,'参加申込み'!$AF$3:$AF$37,0),1))</f>
      </c>
      <c r="C112" s="61">
        <f>IF(G112="","",INDEX('参加申込み'!$AB$3:$AF$37,MATCH(G112,'参加申込み'!$AF$3:$AF$37,0),3))</f>
      </c>
      <c r="D112" s="25"/>
      <c r="E112" s="25">
        <f t="shared" si="4"/>
      </c>
      <c r="F112" s="8"/>
      <c r="G112" s="26"/>
      <c r="H112" s="27"/>
      <c r="I112" s="27"/>
      <c r="J112" s="42"/>
      <c r="K112" s="43"/>
      <c r="L112" s="44"/>
      <c r="M112" s="10">
        <f>_xlfn.IFERROR(DATEDIF(U112,'参加申込み'!$V$4,"Y"),"")</f>
      </c>
      <c r="N112" s="27"/>
      <c r="O112" s="45"/>
      <c r="P112" s="46"/>
      <c r="Q112" s="56"/>
      <c r="R112" s="57"/>
      <c r="S112" s="8"/>
      <c r="T112" s="58">
        <f>IF(G112="","",INDEX('参加申込み'!$AB$3:$AF$37,MATCH(G112,'参加申込み'!$AF$3:$AF$37,0),4))</f>
      </c>
      <c r="U112" s="2" t="str">
        <f t="shared" si="3"/>
        <v>年月日</v>
      </c>
    </row>
    <row r="113" spans="1:21" ht="18.75" customHeight="1">
      <c r="A113" s="7">
        <v>97</v>
      </c>
      <c r="B113" s="7">
        <f>IF(G113="","",INDEX('参加申込み'!$AB$3:$AF$37,MATCH(G113,'参加申込み'!$AF$3:$AF$37,0),1))</f>
      </c>
      <c r="C113" s="61">
        <f>IF(G113="","",INDEX('参加申込み'!$AB$3:$AF$37,MATCH(G113,'参加申込み'!$AF$3:$AF$37,0),3))</f>
      </c>
      <c r="D113" s="25"/>
      <c r="E113" s="25">
        <f t="shared" si="4"/>
      </c>
      <c r="F113" s="8"/>
      <c r="G113" s="26"/>
      <c r="H113" s="27"/>
      <c r="I113" s="27"/>
      <c r="J113" s="42"/>
      <c r="K113" s="43"/>
      <c r="L113" s="44"/>
      <c r="M113" s="10">
        <f>_xlfn.IFERROR(DATEDIF(U113,'参加申込み'!$V$4,"Y"),"")</f>
      </c>
      <c r="N113" s="27"/>
      <c r="O113" s="45"/>
      <c r="P113" s="46"/>
      <c r="Q113" s="56"/>
      <c r="R113" s="57"/>
      <c r="S113" s="8"/>
      <c r="T113" s="58">
        <f>IF(G113="","",INDEX('参加申込み'!$AB$3:$AF$37,MATCH(G113,'参加申込み'!$AF$3:$AF$37,0),4))</f>
      </c>
      <c r="U113" s="2" t="str">
        <f t="shared" si="3"/>
        <v>年月日</v>
      </c>
    </row>
    <row r="114" spans="1:21" ht="18.75" customHeight="1">
      <c r="A114" s="7">
        <v>98</v>
      </c>
      <c r="B114" s="7">
        <f>IF(G114="","",INDEX('参加申込み'!$AB$3:$AF$37,MATCH(G114,'参加申込み'!$AF$3:$AF$37,0),1))</f>
      </c>
      <c r="C114" s="61">
        <f>IF(G114="","",INDEX('参加申込み'!$AB$3:$AF$37,MATCH(G114,'参加申込み'!$AF$3:$AF$37,0),3))</f>
      </c>
      <c r="D114" s="25"/>
      <c r="E114" s="25">
        <f t="shared" si="4"/>
      </c>
      <c r="F114" s="8"/>
      <c r="G114" s="26"/>
      <c r="H114" s="27"/>
      <c r="I114" s="27"/>
      <c r="J114" s="42"/>
      <c r="K114" s="43"/>
      <c r="L114" s="44"/>
      <c r="M114" s="10">
        <f>_xlfn.IFERROR(DATEDIF(U114,'参加申込み'!$V$4,"Y"),"")</f>
      </c>
      <c r="N114" s="27"/>
      <c r="O114" s="45"/>
      <c r="P114" s="46"/>
      <c r="Q114" s="56"/>
      <c r="R114" s="57"/>
      <c r="S114" s="8"/>
      <c r="T114" s="58">
        <f>IF(G114="","",INDEX('参加申込み'!$AB$3:$AF$37,MATCH(G114,'参加申込み'!$AF$3:$AF$37,0),4))</f>
      </c>
      <c r="U114" s="2" t="str">
        <f t="shared" si="3"/>
        <v>年月日</v>
      </c>
    </row>
    <row r="115" spans="1:21" ht="18.75" customHeight="1">
      <c r="A115" s="7">
        <v>99</v>
      </c>
      <c r="B115" s="7">
        <f>IF(G115="","",INDEX('参加申込み'!$AB$3:$AF$37,MATCH(G115,'参加申込み'!$AF$3:$AF$37,0),1))</f>
      </c>
      <c r="C115" s="61">
        <f>IF(G115="","",INDEX('参加申込み'!$AB$3:$AF$37,MATCH(G115,'参加申込み'!$AF$3:$AF$37,0),3))</f>
      </c>
      <c r="D115" s="25"/>
      <c r="E115" s="25">
        <f t="shared" si="4"/>
      </c>
      <c r="F115" s="8"/>
      <c r="G115" s="26"/>
      <c r="H115" s="27"/>
      <c r="I115" s="27"/>
      <c r="J115" s="42"/>
      <c r="K115" s="43"/>
      <c r="L115" s="44"/>
      <c r="M115" s="10">
        <f>_xlfn.IFERROR(DATEDIF(U115,'参加申込み'!$V$4,"Y"),"")</f>
      </c>
      <c r="N115" s="27"/>
      <c r="O115" s="45"/>
      <c r="P115" s="46"/>
      <c r="Q115" s="56"/>
      <c r="R115" s="57"/>
      <c r="S115" s="8"/>
      <c r="T115" s="58">
        <f>IF(G115="","",INDEX('参加申込み'!$AB$3:$AF$37,MATCH(G115,'参加申込み'!$AF$3:$AF$37,0),4))</f>
      </c>
      <c r="U115" s="2" t="str">
        <f t="shared" si="3"/>
        <v>年月日</v>
      </c>
    </row>
    <row r="116" spans="1:21" ht="18.75" customHeight="1">
      <c r="A116" s="7">
        <v>100</v>
      </c>
      <c r="B116" s="7">
        <f>IF(G116="","",INDEX('参加申込み'!$AB$3:$AF$37,MATCH(G116,'参加申込み'!$AF$3:$AF$37,0),1))</f>
      </c>
      <c r="C116" s="61">
        <f>IF(G116="","",INDEX('参加申込み'!$AB$3:$AF$37,MATCH(G116,'参加申込み'!$AF$3:$AF$37,0),3))</f>
      </c>
      <c r="D116" s="25"/>
      <c r="E116" s="25">
        <f t="shared" si="4"/>
      </c>
      <c r="F116" s="8"/>
      <c r="G116" s="26"/>
      <c r="H116" s="27"/>
      <c r="I116" s="27"/>
      <c r="J116" s="42"/>
      <c r="K116" s="43"/>
      <c r="L116" s="44"/>
      <c r="M116" s="10">
        <f>_xlfn.IFERROR(DATEDIF(U116,'参加申込み'!$V$4,"Y"),"")</f>
      </c>
      <c r="N116" s="27"/>
      <c r="O116" s="45"/>
      <c r="P116" s="46"/>
      <c r="Q116" s="56"/>
      <c r="R116" s="57"/>
      <c r="S116" s="8"/>
      <c r="T116" s="58">
        <f>IF(G116="","",INDEX('参加申込み'!$AB$3:$AF$37,MATCH(G116,'参加申込み'!$AF$3:$AF$37,0),4))</f>
      </c>
      <c r="U116" s="2" t="str">
        <f t="shared" si="3"/>
        <v>年月日</v>
      </c>
    </row>
  </sheetData>
  <sheetProtection/>
  <protectedRanges>
    <protectedRange sqref="C3 T3" name="所属名"/>
    <protectedRange sqref="D5:E8" name="連絡先等"/>
    <protectedRange sqref="D17:L116 N17:S116" name="氏名他"/>
  </protectedRanges>
  <mergeCells count="32">
    <mergeCell ref="A1:O1"/>
    <mergeCell ref="A2:E2"/>
    <mergeCell ref="A3:B3"/>
    <mergeCell ref="C3:F3"/>
    <mergeCell ref="A5:C5"/>
    <mergeCell ref="D5:E5"/>
    <mergeCell ref="F5:F7"/>
    <mergeCell ref="A6:C6"/>
    <mergeCell ref="D6:E6"/>
    <mergeCell ref="A7:C7"/>
    <mergeCell ref="D7:E7"/>
    <mergeCell ref="A8:C8"/>
    <mergeCell ref="D8:E8"/>
    <mergeCell ref="G14:G15"/>
    <mergeCell ref="H14:H15"/>
    <mergeCell ref="M14:M15"/>
    <mergeCell ref="A9:C9"/>
    <mergeCell ref="D9:E9"/>
    <mergeCell ref="B12:C12"/>
    <mergeCell ref="I12:M12"/>
    <mergeCell ref="I13:M13"/>
    <mergeCell ref="I14:L14"/>
    <mergeCell ref="N14:N15"/>
    <mergeCell ref="S14:S15"/>
    <mergeCell ref="T14:T15"/>
    <mergeCell ref="O14:R14"/>
    <mergeCell ref="A14:A15"/>
    <mergeCell ref="B14:B15"/>
    <mergeCell ref="C14:C15"/>
    <mergeCell ref="D14:D15"/>
    <mergeCell ref="E14:E15"/>
    <mergeCell ref="F14:F15"/>
  </mergeCells>
  <dataValidations count="9">
    <dataValidation type="list" allowBlank="1" showInputMessage="1" showErrorMessage="1" sqref="K16:K116">
      <formula1>$Y$4:$Y$15</formula1>
    </dataValidation>
    <dataValidation allowBlank="1" showInputMessage="1" showErrorMessage="1" imeMode="hiragana" sqref="F16:F116 S17:S116 D17:E116 P17:Q116"/>
    <dataValidation type="list" allowBlank="1" showInputMessage="1" showErrorMessage="1" sqref="L16:L116">
      <formula1>$Z$4:$Z$34</formula1>
    </dataValidation>
    <dataValidation type="list" allowBlank="1" showInputMessage="1" showErrorMessage="1" sqref="H16:H116">
      <formula1>$AH$4:$AH$15</formula1>
    </dataValidation>
    <dataValidation type="list" allowBlank="1" showInputMessage="1" showErrorMessage="1" sqref="I16:I116">
      <formula1>$W$4:$W$6</formula1>
    </dataValidation>
    <dataValidation type="list" allowBlank="1" showInputMessage="1" showErrorMessage="1" sqref="J16:J116">
      <formula1>$X$4:$X$66</formula1>
    </dataValidation>
    <dataValidation type="list" allowBlank="1" showInputMessage="1" showErrorMessage="1" sqref="N16:N116">
      <formula1>$AG$4:$AG$5</formula1>
    </dataValidation>
    <dataValidation allowBlank="1" showInputMessage="1" showErrorMessage="1" imeMode="off" sqref="O17:O116 R17:R116"/>
    <dataValidation type="list" allowBlank="1" showInputMessage="1" showErrorMessage="1" sqref="G16:G116">
      <formula1>$AF$4:$AF$37</formula1>
    </dataValidation>
  </dataValidations>
  <printOptions/>
  <pageMargins left="0.3145833333333333" right="0.3145833333333333" top="0.3541666666666667" bottom="0.3541666666666667" header="0.3145833333333333" footer="0.3145833333333333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ojyaru</dc:creator>
  <cp:keywords/>
  <dc:description/>
  <cp:lastModifiedBy>田中</cp:lastModifiedBy>
  <cp:lastPrinted>2015-08-18T11:48:09Z</cp:lastPrinted>
  <dcterms:created xsi:type="dcterms:W3CDTF">2010-06-30T06:13:25Z</dcterms:created>
  <dcterms:modified xsi:type="dcterms:W3CDTF">2019-08-25T07:37:07Z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